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3-1" sheetId="1" r:id="rId1"/>
  </sheets>
  <definedNames>
    <definedName name="_xlnm.Print_Titles" localSheetId="0">'3-1'!$7:$9</definedName>
    <definedName name="_xlnm.Print_Area" localSheetId="0">'3-1'!$A$1:$K$157</definedName>
  </definedNames>
  <calcPr fullCalcOnLoad="1"/>
</workbook>
</file>

<file path=xl/sharedStrings.xml><?xml version="1.0" encoding="utf-8"?>
<sst xmlns="http://schemas.openxmlformats.org/spreadsheetml/2006/main" count="400" uniqueCount="362">
  <si>
    <t>к решению городского совета</t>
  </si>
  <si>
    <t>ПО ГЛАВНЫМ РАСПОРЯДИТЕЛЯМ СРЕДСТВ</t>
  </si>
  <si>
    <t>Расходы специального фонда</t>
  </si>
  <si>
    <t>ИТОГО</t>
  </si>
  <si>
    <t>из них:</t>
  </si>
  <si>
    <t>Всего</t>
  </si>
  <si>
    <t>из них</t>
  </si>
  <si>
    <t>бюджет развития</t>
  </si>
  <si>
    <t>1</t>
  </si>
  <si>
    <t>Исполком Ясиноватского городского совета</t>
  </si>
  <si>
    <t>О10116</t>
  </si>
  <si>
    <t>Прочие правоохранительные мероприятия и учреждения</t>
  </si>
  <si>
    <t>Прочие расходы на социальную защиту населения</t>
  </si>
  <si>
    <t>Прочие расходы</t>
  </si>
  <si>
    <t>Другие мероприятия, связанные с экономической деятельностью</t>
  </si>
  <si>
    <t>Служба по делам детей</t>
  </si>
  <si>
    <t>КУЗ "Ясиноватская центральная районная больница"</t>
  </si>
  <si>
    <t>КУЗ "Центр первичной медико-санитарной помощи г. Ясиноватая"</t>
  </si>
  <si>
    <t>Центр социальных служб для семьи, детей  и молодежи</t>
  </si>
  <si>
    <t>091205</t>
  </si>
  <si>
    <t>Финансовое управление Ясиноватского городского совета</t>
  </si>
  <si>
    <t>Программа стабилизации и социально-экономического развития территорий</t>
  </si>
  <si>
    <t>Резервный фонд</t>
  </si>
  <si>
    <t>Субвенция  на проведение расходов местных бюджетов, которые не учитываются при определении объема межбюджетных трансфертов</t>
  </si>
  <si>
    <t>Управление образования Ясиноватского городского совета</t>
  </si>
  <si>
    <t>Отдел жилищно-коммунального хозяйства Ясиноватского городского совета</t>
  </si>
  <si>
    <t>Благоустройство городов, сел, поселков</t>
  </si>
  <si>
    <t xml:space="preserve"> Отдел культуры и туризма Ясиноватского городского совета</t>
  </si>
  <si>
    <t>Комитет по физической культуре и спорту городского совета</t>
  </si>
  <si>
    <t>ИТОГО РАСХОДОВ</t>
  </si>
  <si>
    <t xml:space="preserve">Секретарь Ясиноватского городского совета </t>
  </si>
  <si>
    <t>0300000</t>
  </si>
  <si>
    <t>Предоставление льгот населению (кроме ветеранов войны и труда, военной службы, органов внутренних дел и граждан, пострадавших вследствие Чернобыльской катастрофы), на оплату жилищно-коммунальных услуг и природного газа</t>
  </si>
  <si>
    <t>Проведение мероприятий по землеустройству</t>
  </si>
  <si>
    <t>Взносы в уставный капитал субъектов хозяйствования</t>
  </si>
  <si>
    <t>Охрана и рациональное использование природных ресурсов</t>
  </si>
  <si>
    <t>Руководство и управление в соответствующей сфере в городах республиканского Автономной Республики Крым и областного значения</t>
  </si>
  <si>
    <t>Многопрофильная стационарная медицинская помощь населению</t>
  </si>
  <si>
    <t>0352010</t>
  </si>
  <si>
    <t>Повышение квалификации, переподготовка кадров другими учреждениями последипломного образования</t>
  </si>
  <si>
    <t>070702</t>
  </si>
  <si>
    <t>081002</t>
  </si>
  <si>
    <t>081006</t>
  </si>
  <si>
    <t>0321150</t>
  </si>
  <si>
    <t>Другие мероприятия в области здравоохранения</t>
  </si>
  <si>
    <t>0340000</t>
  </si>
  <si>
    <t>0350000</t>
  </si>
  <si>
    <t>0320000</t>
  </si>
  <si>
    <t>0330000</t>
  </si>
  <si>
    <t>1500000</t>
  </si>
  <si>
    <t>1510000</t>
  </si>
  <si>
    <t>Обеспечение надлежащих условий для воспитания и развития детей-сирот и детей, лишенных родительской опеки, в детских домах семейного типа и приемных семьях</t>
  </si>
  <si>
    <t>1511070</t>
  </si>
  <si>
    <t>Обеспечение социальными услугами по месту жительства граждан, которые не способны к самообслуживанию в связи с преклонным возрастом, болезнью, инвалидностью</t>
  </si>
  <si>
    <t>1520000</t>
  </si>
  <si>
    <t>Ясиноватский городской территориальный центр</t>
  </si>
  <si>
    <t>7510000</t>
  </si>
  <si>
    <t>1000000</t>
  </si>
  <si>
    <t>1010000</t>
  </si>
  <si>
    <t>1011010</t>
  </si>
  <si>
    <t>1011020</t>
  </si>
  <si>
    <t>1011100</t>
  </si>
  <si>
    <t>1011150</t>
  </si>
  <si>
    <t>1011170</t>
  </si>
  <si>
    <t>1011190</t>
  </si>
  <si>
    <t>1011200</t>
  </si>
  <si>
    <t>1011210</t>
  </si>
  <si>
    <t>1011260</t>
  </si>
  <si>
    <t>Дошкольное образование</t>
  </si>
  <si>
    <t>Предоставление общего среднего образования общеобразовательными учебными заведениями (в т.ч. школой-детским садом, интернатом при школе), специализированными школами, лицеями, гимназиями, коллегиумами</t>
  </si>
  <si>
    <t>Предоставление дополнительного образования внешкольными учебными заведениями, мероприятия по внешкольной работе с детьми</t>
  </si>
  <si>
    <t>Методическое обеспечение деятельности учебных заведений и другие мероприятия в области образования</t>
  </si>
  <si>
    <t>Централизованное ведение бухгалтерского учета</t>
  </si>
  <si>
    <t>Осуществление централизованного хозяйственного обслуживания</t>
  </si>
  <si>
    <t>Оказание помощи детям-сиротам и детям, лишенным родительской опеки, которым исполняется 18 лет</t>
  </si>
  <si>
    <t>4000000</t>
  </si>
  <si>
    <t>Реализация мероприятий по инвестиционному развитию территории</t>
  </si>
  <si>
    <t>4019110</t>
  </si>
  <si>
    <t>2400000</t>
  </si>
  <si>
    <t>2414030</t>
  </si>
  <si>
    <t>2414060</t>
  </si>
  <si>
    <t>2414070</t>
  </si>
  <si>
    <t>2414100</t>
  </si>
  <si>
    <t>Библиотеки</t>
  </si>
  <si>
    <t>Школы эстетического воспитания детей</t>
  </si>
  <si>
    <t>Прочие культурно-образовательные учреждения и мероприятия</t>
  </si>
  <si>
    <t>2410000</t>
  </si>
  <si>
    <t>1315010</t>
  </si>
  <si>
    <t>1315050</t>
  </si>
  <si>
    <t>Проведение учебно-тренировочных сборов и соревнований по олимпийским видам спорта</t>
  </si>
  <si>
    <t>Содержание и учебно-тренировочная работа детско-юношеских спортивных школ</t>
  </si>
  <si>
    <t>Централизованный бухгалтерский и финансовый учет в сфере физической культуры и спорта</t>
  </si>
  <si>
    <t>Содержание центров «Спорт для всех» и проведения мероприятий по физической культуре</t>
  </si>
  <si>
    <t>1300000</t>
  </si>
  <si>
    <t>1310000</t>
  </si>
  <si>
    <t>Мероприятия государственной политики по вопросам молодежи</t>
  </si>
  <si>
    <t>Содержание других учреждений образования</t>
  </si>
  <si>
    <t>Филармонии, музыкальные коллективы, ансамбли и другие художественные учреждения и мероприятия</t>
  </si>
  <si>
    <t>Музеи и выставки</t>
  </si>
  <si>
    <t>Приложение 3-1</t>
  </si>
  <si>
    <t>оплата труда</t>
  </si>
  <si>
    <t xml:space="preserve"> коммунальные услуги и энергоносители </t>
  </si>
  <si>
    <t>другие расходы</t>
  </si>
  <si>
    <t>7610000</t>
  </si>
  <si>
    <t>4010000</t>
  </si>
  <si>
    <t>КПКРК местных бюджетов  (7 знаков группировки: по ГРС, отв.исп., программа/подпрограмма)</t>
  </si>
  <si>
    <t xml:space="preserve">КВКРК      Код временной классификации расходов и кредитования местных бюджетов </t>
  </si>
  <si>
    <t>Наименование программы / подпрограммы                                                                                                            расходов и кредитования местных бюджетов</t>
  </si>
  <si>
    <t>Расходы общего фонда</t>
  </si>
  <si>
    <t xml:space="preserve">Всего </t>
  </si>
  <si>
    <t>из них капитальные расходы за счет средств, которые передаются из общего фонда в бюджет развития (специального фонда)</t>
  </si>
  <si>
    <t>0310000</t>
  </si>
  <si>
    <t>0310060</t>
  </si>
  <si>
    <t>Организационное, информационно-аналитическое и материально-техническое обеспечение деятельности областного совета, районного совета, районного в городе совета (в случае его создания), городского, поселкового, сельского советов и их исполнительных комитетов</t>
  </si>
  <si>
    <t>010116</t>
  </si>
  <si>
    <t>090412</t>
  </si>
  <si>
    <t>091207</t>
  </si>
  <si>
    <t>0317310</t>
  </si>
  <si>
    <t>160101</t>
  </si>
  <si>
    <t>180410</t>
  </si>
  <si>
    <t>180409</t>
  </si>
  <si>
    <t>250404</t>
  </si>
  <si>
    <t>240601</t>
  </si>
  <si>
    <t>081007</t>
  </si>
  <si>
    <t>081008</t>
  </si>
  <si>
    <t>081010</t>
  </si>
  <si>
    <t>091101</t>
  </si>
  <si>
    <t>091102</t>
  </si>
  <si>
    <t>091103</t>
  </si>
  <si>
    <t>091107</t>
  </si>
  <si>
    <t>080101</t>
  </si>
  <si>
    <t>091209</t>
  </si>
  <si>
    <t>Управление труда и социальной защиты населения                                          Ясиноватского городского совета</t>
  </si>
  <si>
    <t>Управление труда и социальной защиты населения                                             Ясиноватского городского совета</t>
  </si>
  <si>
    <t>0340080</t>
  </si>
  <si>
    <t>1510080</t>
  </si>
  <si>
    <t>1513011</t>
  </si>
  <si>
    <t>061007</t>
  </si>
  <si>
    <t>070303</t>
  </si>
  <si>
    <t>090201</t>
  </si>
  <si>
    <t>090202</t>
  </si>
  <si>
    <t>1513021</t>
  </si>
  <si>
    <t>1513031</t>
  </si>
  <si>
    <t>1513042</t>
  </si>
  <si>
    <t>090203</t>
  </si>
  <si>
    <t>090204</t>
  </si>
  <si>
    <t>090205</t>
  </si>
  <si>
    <t>090207</t>
  </si>
  <si>
    <t>090208</t>
  </si>
  <si>
    <t>090209</t>
  </si>
  <si>
    <t>090214</t>
  </si>
  <si>
    <t>090215</t>
  </si>
  <si>
    <t>090216</t>
  </si>
  <si>
    <t>090302</t>
  </si>
  <si>
    <t>090303</t>
  </si>
  <si>
    <t>090304</t>
  </si>
  <si>
    <t>090305</t>
  </si>
  <si>
    <t>090306</t>
  </si>
  <si>
    <t>090307</t>
  </si>
  <si>
    <t>090308</t>
  </si>
  <si>
    <t>090401</t>
  </si>
  <si>
    <t>090405</t>
  </si>
  <si>
    <t>090406</t>
  </si>
  <si>
    <t>090411</t>
  </si>
  <si>
    <t>090414</t>
  </si>
  <si>
    <t>091300</t>
  </si>
  <si>
    <t>091204</t>
  </si>
  <si>
    <t>7500000</t>
  </si>
  <si>
    <t>7510080</t>
  </si>
  <si>
    <t>7517420</t>
  </si>
  <si>
    <t>7600000</t>
  </si>
  <si>
    <t>1010080</t>
  </si>
  <si>
    <t>070101</t>
  </si>
  <si>
    <t>070201</t>
  </si>
  <si>
    <t>070401</t>
  </si>
  <si>
    <t>070802</t>
  </si>
  <si>
    <t>070804</t>
  </si>
  <si>
    <t>070805</t>
  </si>
  <si>
    <t>070806</t>
  </si>
  <si>
    <t>070808</t>
  </si>
  <si>
    <t>100203</t>
  </si>
  <si>
    <t>170703</t>
  </si>
  <si>
    <t>100302</t>
  </si>
  <si>
    <t>2410080</t>
  </si>
  <si>
    <t>1310080</t>
  </si>
  <si>
    <t>с исполнением служебных обязанностей, нетрудоспособным членам семей, находившимся на их иждивении, на приобретение твердого топлива</t>
  </si>
  <si>
    <t>Предоставление социальных гарантий инвалидам, физическим лицам, которые предоставляют социальные услуги гражданам пожилого возраста инвалидам, детям инвалидам, больным. Которые не способны к самообслуживанию и нуждаются в посторонней помощи</t>
  </si>
  <si>
    <t>Предоставление льгот и жилищных субсидий населению на оплату электроэнергии , природного газа, услуг тепло-, водоснабжения и водоотведения, квартплаты, вывоза бытового мусора и жидких нечистот</t>
  </si>
  <si>
    <t>Предоставление помощи семьям с детьми, малообеспеченным семьям инвалидам с детства, детям - инвалидам и временной помощи детям</t>
  </si>
  <si>
    <t xml:space="preserve">Предоставление социальных и реабилитационных услуг  гражданам пожилого возраста, инвалидам, детям - инвалидам в учреждениях социального обслуживания </t>
  </si>
  <si>
    <t>4016020</t>
  </si>
  <si>
    <t>100202</t>
  </si>
  <si>
    <t>080800</t>
  </si>
  <si>
    <t>0322310</t>
  </si>
  <si>
    <t>Первичная медицинская помощь населению</t>
  </si>
  <si>
    <t>7618010</t>
  </si>
  <si>
    <t>4016310</t>
  </si>
  <si>
    <t>4017460</t>
  </si>
  <si>
    <t>0322290</t>
  </si>
  <si>
    <t xml:space="preserve">Программы и централизованные мероприятия в отрасли здравоохранения </t>
  </si>
  <si>
    <t>0322291</t>
  </si>
  <si>
    <t>0322292</t>
  </si>
  <si>
    <t>0322293</t>
  </si>
  <si>
    <t>0322294</t>
  </si>
  <si>
    <t>0322295</t>
  </si>
  <si>
    <t>081009</t>
  </si>
  <si>
    <t>0322800</t>
  </si>
  <si>
    <t>0322801</t>
  </si>
  <si>
    <t>0322802</t>
  </si>
  <si>
    <t>0333130</t>
  </si>
  <si>
    <t>Осуществление социальной работы с уязвимыми категориями населения</t>
  </si>
  <si>
    <t>0333131</t>
  </si>
  <si>
    <t>0333132</t>
  </si>
  <si>
    <t>0333134</t>
  </si>
  <si>
    <t>0333140</t>
  </si>
  <si>
    <t xml:space="preserve"> - Программа и централизованные мероприятия по иммунопрофилактике</t>
  </si>
  <si>
    <t xml:space="preserve"> - Программа и централизованные мероприятия  борьбы с туберкулезом</t>
  </si>
  <si>
    <t xml:space="preserve"> - Программа и централизованные мероприятия профилактики ВИЧ-инфекции/СПИДа</t>
  </si>
  <si>
    <t xml:space="preserve"> - Обеспечение централизованных мероприятий по лечению больных на сахарный и несахарный диабет</t>
  </si>
  <si>
    <t xml:space="preserve"> - Централизованные мероприятия  по лечению онкологических больных</t>
  </si>
  <si>
    <t xml:space="preserve"> - Программа обеспечения медикаментами льготной категории граждан г. Ясиноватая на 2008-2015 гг</t>
  </si>
  <si>
    <t xml:space="preserve"> - Программа Репродуктивное здоровье нации на период до 2015 г.</t>
  </si>
  <si>
    <t xml:space="preserve"> - Центры социальных служб для семьи, детей и молодежи</t>
  </si>
  <si>
    <t xml:space="preserve"> - Программы и мероприятия центров социальных служб для семьи, детей и молодежи</t>
  </si>
  <si>
    <t xml:space="preserve"> - Мероприятия государственной политики по вопросам семьи</t>
  </si>
  <si>
    <t>1513400</t>
  </si>
  <si>
    <t xml:space="preserve"> - Обеспечение социальными услугами граждан преклонного возраста, инвалидов, детей-инвалидов, больных, которые не способны к самообслуживанию, нуждающихся в посторонней помощи, физическими лицами</t>
  </si>
  <si>
    <t>1513180</t>
  </si>
  <si>
    <t>1513181</t>
  </si>
  <si>
    <t>1513190</t>
  </si>
  <si>
    <t>1513010</t>
  </si>
  <si>
    <t xml:space="preserve"> - Предоставление льгот ветеранам войны, лицам, на которых распространяется действие Закона Украины «О статусе ветеранов войны, гарантиях их социальной защиты», лицам, имеющим особые заслуги перед Родиной, вдовам (вдовцам) и родителям умерших (погибших) лиц, имеющих особые заслуги перед Родиной, детям войны, лицам, имеющим особые трудовые заслуги перед Родиной, вдовам (вдовцам) и родителям умерших (погибших) лиц, которые имеют особые трудовые заслуги перед Родиной, жертвам нацистских преследований и реабилитированным гражданам, ставшим инвалидами вследствие репрессий или являются пенсионерами, на жилищно-коммунальные услуги</t>
  </si>
  <si>
    <t>1513012</t>
  </si>
  <si>
    <t xml:space="preserve"> - Предоставление льгот ветеранам военной службы, ветеранам органов внутренних дел, ветеранам налоговой милиции, ветеранам государственной пожарной охраны, ветеранам Государственной уголовно-исполнительной службы, ветеранам службы гражданской защиты, ветеранам Государственной службы специальной связи и защиты информации Украины, вдовам (вдовцам) умерших ( погибших) ветеранов военной службы, ветеранов органов внутренних дел, ветеранов налоговой милиции, ветеранов государственной пожарной охраны, ветеранам Государственной уголовно-исполнительной службы, ветеранов службы гражданской защиты и ветеранов Государственной службы специальной связи и защиты информации Украины, уволенным со службы по возрасту, болезни или выслуге лет военнослужащим Службы безопасности Украины, работникам милиции, лицам начальствующего состава налоговой милиции,   рядового и начальствующего состава уголовно-исполнительной системы, государственной пожарной охраны,         пенсионерам из числа следователей прокуратуры, детям (до достижения совершеннолетия) работников милиции, лиц начальствующего состава налоговой милиции, рядового и начальствующего состава </t>
  </si>
  <si>
    <t xml:space="preserve"> - Предоставление льгот гражданам, пострадавшим вследствие Чернобыльской катастрофы, женам (мужьям) и опекунам (на время опекунства) детей умерших граждан, смерть которых связана с Чернобыльской катастрофой, на жилищно-коммунальные услуги</t>
  </si>
  <si>
    <t>1513013</t>
  </si>
  <si>
    <t xml:space="preserve"> - Предоставление льгот многодетным семьям на жилищно-коммунальные услуги</t>
  </si>
  <si>
    <t>1513015</t>
  </si>
  <si>
    <t>1513016</t>
  </si>
  <si>
    <t xml:space="preserve"> - Предоставление субсидий населению для возмещения расходов на оплату жилищно-коммунальных услуг</t>
  </si>
  <si>
    <t>1513020</t>
  </si>
  <si>
    <t xml:space="preserve"> - Предоставление льгот ветеранам войны, лицам, на которых распространяется действие Закона Украины «О статусе ветеранов войны, гарантиях их социальной защиты», лицам, имеющим особые заслуги перед Родиной, вдовам (вдовцам) и родителям умерших (погибших) лиц, имеющих особые заслуги перед Родиной, лицам, имеющим особые трудовые заслуги перед Родиной, вдовам (вдовцам) и родителям умерших (погибших) лиц, которые имеют особые трудовые заслуги перед Родиной, жертвам нацистских преследований на приобретение твердого топлива и сжиженного газа</t>
  </si>
  <si>
    <t>1513022</t>
  </si>
  <si>
    <t xml:space="preserve"> - Предоставление льгот ветеранам военной службы, ветеранам органов внутренних дел, ветеранам налоговой милиции, ветеранам государственной пожарной охраны, ветеранам Государственной уголовно-исполнительной службы, ветеранам службы гражданской защиты, ветеранам Государственной службы специальной связи и защиты информации Украины, вдовам (вдовцам) умерших ( погибших) ветеранов военной службы, ветеранов органов внутренних дел, ветеранов налоговой милиции, ветеранов государственной пожарной охраны, ветеранам Государственной уголовно-исполнительной службы, ветеранов службы гражданской защиты и ветеранов Государственной службы специальной связи и защиты информации Украины, уволенным со службы по возрасту, болезни или выслуге лет работникам милиции, лицам начальствующего состава налоговой милиции, рядового и начальствующего состава уголовно-исполнительной системы, государственной пожарной охраны, детям (до достижения совершеннолетия) работников милиции, лиц начальствующего состава налоговой милиции, рядового и начальствующего состава уголовно-исполнительной системы, государственной пожарной охраны, погибших или умерших в связи  </t>
  </si>
  <si>
    <t xml:space="preserve"> - Предоставление льгот гражданам, пострадавшим вследствие Чернобыльской катастрофы, женам (мужьям) и опекунам (на время опекунства) детей умерших граждан, смерть которых связана с Чернобыльской катастрофой, на приобретение твердого топлива</t>
  </si>
  <si>
    <t>1513023</t>
  </si>
  <si>
    <t>1513025</t>
  </si>
  <si>
    <t xml:space="preserve"> - Предоставление льгот многодетным семьям на приобретение твердого топлива и сжиженного газа</t>
  </si>
  <si>
    <t>1513026</t>
  </si>
  <si>
    <t xml:space="preserve"> - Предоставление субсидий населению для возмещения расходов на приобретение твердого и жидкого печного бытового топлива и сжиженного газа</t>
  </si>
  <si>
    <t xml:space="preserve"> - Обеспечение бытовым углем отдельных категорий граждан</t>
  </si>
  <si>
    <t>1513027</t>
  </si>
  <si>
    <t>1513028</t>
  </si>
  <si>
    <t xml:space="preserve"> - Компенсация лицам, которые согласно статьям 43 и 48 Горного закона Украины имеют право на бесплатное получение угля на бытовые нужды, но проживают в домах, имеющих центральное отопление</t>
  </si>
  <si>
    <t>1513030</t>
  </si>
  <si>
    <t xml:space="preserve"> - Предоставление других льгот ветеранам войны, лицам, на которых распространяется действие Закона Украины «О статусе ветеранов войны, гарантиях их социальной защиты», лицам, имеющим особые заслуги перед Родиной, вдовам (вдовцам) и родителям умерших (погибших) лиц, имеющих особые заслуги перед Родиной, ветеранам труда, лицам, имеющим особые трудовые заслуги перед Родиной, вдовам (вдовцам) и родителям умерших (погибших) лиц, которые имеют особые трудовые заслуги перед Родиной, жертвам нацистских преследований и реабилитированным гражданам, которые стали инвалидами вследствие репрессий или являются пенсионерами</t>
  </si>
  <si>
    <t>1513033</t>
  </si>
  <si>
    <t xml:space="preserve"> - Предоставление других льгот гражданам, пострадавшим вследствие Чернобыльской катастрофы, женам (мужьям) и опекунам (на время опекунства) детей умерших граждан, смерть которых связана с Чернобыльской катастрофой</t>
  </si>
  <si>
    <t>1513034</t>
  </si>
  <si>
    <t xml:space="preserve"> - Предоставление льгот отдельным категориям граждан по услугам связи</t>
  </si>
  <si>
    <t xml:space="preserve"> - Компенсационные выплаты на льготный проезд автомобильным транспортом отдельным категориям граждан</t>
  </si>
  <si>
    <t>1513035</t>
  </si>
  <si>
    <t>1513037</t>
  </si>
  <si>
    <t xml:space="preserve"> - Компенсационные выплаты за льготный проезд отдельных категорий граждан на железнодорожном транспорте</t>
  </si>
  <si>
    <t>1513040</t>
  </si>
  <si>
    <t>1513041</t>
  </si>
  <si>
    <t xml:space="preserve"> - Оказание помощи в связи с беременностью и родами</t>
  </si>
  <si>
    <t>1513043</t>
  </si>
  <si>
    <t xml:space="preserve"> - Оказание помощи при рождении ребенка</t>
  </si>
  <si>
    <t xml:space="preserve"> - Оказание помощи на детей, над которыми установлена ​​опека или попечительство</t>
  </si>
  <si>
    <t>1513044</t>
  </si>
  <si>
    <t>1513045</t>
  </si>
  <si>
    <t>1513046</t>
  </si>
  <si>
    <t>1513047</t>
  </si>
  <si>
    <t>1513048</t>
  </si>
  <si>
    <t>1513049</t>
  </si>
  <si>
    <t xml:space="preserve"> - Оказание помощи на детей одиноким матерям</t>
  </si>
  <si>
    <t xml:space="preserve"> - Предоставление временной государственной помощи детям</t>
  </si>
  <si>
    <t xml:space="preserve"> - Оказание помощи при усыновлении ребенка</t>
  </si>
  <si>
    <t xml:space="preserve"> - Предоставление государственной социальной помощи малообеспеченным семьям</t>
  </si>
  <si>
    <t xml:space="preserve"> - Предоставление государственной социальной помощи инвалидам с детства и детям-инвалидам</t>
  </si>
  <si>
    <t>1523100</t>
  </si>
  <si>
    <t>1523104</t>
  </si>
  <si>
    <t>0317210</t>
  </si>
  <si>
    <t xml:space="preserve">Поддержка средств массовой информации </t>
  </si>
  <si>
    <t xml:space="preserve"> - Поддержка периодических изданий (газет и журналов)</t>
  </si>
  <si>
    <t>0317212</t>
  </si>
  <si>
    <t>7518600</t>
  </si>
  <si>
    <t>7618420</t>
  </si>
  <si>
    <t>4013400</t>
  </si>
  <si>
    <t>4016021</t>
  </si>
  <si>
    <t>Капитальный ремонт объектов жилищного хозяйства</t>
  </si>
  <si>
    <t xml:space="preserve"> - Капитальный ремонт жилищного фонда</t>
  </si>
  <si>
    <t xml:space="preserve"> - Обеспечение функционирования водопроводно-канализационного хозяйства</t>
  </si>
  <si>
    <t>4016050</t>
  </si>
  <si>
    <t>4016052</t>
  </si>
  <si>
    <t>4016130</t>
  </si>
  <si>
    <t>4016650</t>
  </si>
  <si>
    <t>2414801</t>
  </si>
  <si>
    <t>2414800</t>
  </si>
  <si>
    <t>2414802</t>
  </si>
  <si>
    <t>110502</t>
  </si>
  <si>
    <t>Проведение спортивной работы в регионе</t>
  </si>
  <si>
    <t>1315012</t>
  </si>
  <si>
    <t>1315011</t>
  </si>
  <si>
    <t>130106</t>
  </si>
  <si>
    <t>Проведение учебно-тренировочных сборов и соревнований по неолимпийским видам спорта</t>
  </si>
  <si>
    <t>1315020</t>
  </si>
  <si>
    <t>Деятельность учреждений физической культуры и спорта</t>
  </si>
  <si>
    <t>1315022</t>
  </si>
  <si>
    <t>1315060</t>
  </si>
  <si>
    <t>0317100</t>
  </si>
  <si>
    <t>0313190</t>
  </si>
  <si>
    <t>0313200</t>
  </si>
  <si>
    <t>Социальная защита ветеранов войны и труда</t>
  </si>
  <si>
    <t xml:space="preserve"> - Предоставление финансовой поддержки общественным организациям инвалидов и ветеранов, деятельность которых имеет социальную направленность</t>
  </si>
  <si>
    <t>0313202</t>
  </si>
  <si>
    <t>0317500</t>
  </si>
  <si>
    <t>0318600</t>
  </si>
  <si>
    <t>Централизованный бухгалтерский и финансовый учет в сфере  культуры и туризма</t>
  </si>
  <si>
    <t>Штаб "Поиск" -редколлегия Книги Памяти - программа " Поиск"</t>
  </si>
  <si>
    <t>В.П.Присяжный</t>
  </si>
  <si>
    <t>0313400</t>
  </si>
  <si>
    <t>0351150</t>
  </si>
  <si>
    <t>4016060</t>
  </si>
  <si>
    <t>7618410</t>
  </si>
  <si>
    <t>250352</t>
  </si>
  <si>
    <t>Субвенция на проведение расходов местных бюджетов, которые учитываются при определении объема межбюджетных трансфертов</t>
  </si>
  <si>
    <t>240900</t>
  </si>
  <si>
    <t>4019230</t>
  </si>
  <si>
    <t>Целевые фонды, созданные ВР АРК , органами местного самоуправления и местными органами исполнительной власти</t>
  </si>
  <si>
    <t>уголовно-исполнительной системы, государственной пожарной охраны, погибших или умерших в связи с исполнением служебных обязанностей, нетрудоспособным членам семей, находившимся на их иждивении, уволенным с военной службы лицам, которые стали инвалидами во время прохождения военной службы, родителям и членам семей военнослужащих, погибших (умерших) или пропавших без вести во время прохождения военной службы, родителям и членам семей лиц рядового и начальствующего состава органов и подразделений гражданской защиты, Государственной службы специальной связи и защиты информации Украины, погибших (умерших), пропавших без вести или стали инвалидами при прохождении службы, судьям в отставке на жилищно-коммунальные услуги</t>
  </si>
  <si>
    <t>Предоставление льгот и субсидий населению на приобретение твердого и жидкого печного бытового топлива и сжиженного газа</t>
  </si>
  <si>
    <t>Предоставление льгот га оплату услуг связи и прочих предусмотренных законодательством льгот (кроме льгот на получение лекарств, зубопротезирования, обеспечение продуктами питания, оплату электроэнергии, природного и сжиженного газа, на бытовые потребности, твердого и жидкого печного бытового топлива, услуг тепло-, водоснабжения и водоотведения, квартплаты (содержание домов, сооружений и придомовых территорий), вывоз бытового мусора и жидких нечистот) и компенсации за льготный проезд отдельных категорий граждан</t>
  </si>
  <si>
    <t>250500</t>
  </si>
  <si>
    <t>Подготовка земельных участков несельскохозяйственного назначения или прав на них коммунальной собственности для продажи на земельных торгах и проведения таких торгов</t>
  </si>
  <si>
    <t>250403</t>
  </si>
  <si>
    <t xml:space="preserve">Расходы на покрытие прочей задолженности, которая возникла в предыдущие годы </t>
  </si>
  <si>
    <t>4018050</t>
  </si>
  <si>
    <t>0319230</t>
  </si>
  <si>
    <t>250380</t>
  </si>
  <si>
    <t>Прочие субвенции</t>
  </si>
  <si>
    <t>7618801</t>
  </si>
  <si>
    <t>0317420</t>
  </si>
  <si>
    <t>180109</t>
  </si>
  <si>
    <t>Погашение задолженности по разнице в тарифах на тепловую энергию, услуги по централизованному водоснабжению и водоотведению, которые производились, транспортировались и поставлялись населению, возникшую в связи с несоответствием фактической стоимости тепловой энергии и услуг по централизованному водоснабжению и водоотведению тарифам, которые утверждались и/или согласовывались органами государственной власти или местного самоуправления</t>
  </si>
  <si>
    <t>4016150</t>
  </si>
  <si>
    <t>150202</t>
  </si>
  <si>
    <t xml:space="preserve">0316430 </t>
  </si>
  <si>
    <t xml:space="preserve">Разработка схем и проектных решений массового применения </t>
  </si>
  <si>
    <t xml:space="preserve"> - Оказание помощи по уходу за ребенком возрастом до трех лет</t>
  </si>
  <si>
    <t>РАСПРЕДЕЛЕНИЕ РАСХОДОВ ГОРОДСКОГО БЮДЖЕТА НА 2014 ГОД</t>
  </si>
  <si>
    <t xml:space="preserve">от _____________________  № _____________________ </t>
  </si>
  <si>
    <t>0352800</t>
  </si>
  <si>
    <t>0352801</t>
  </si>
  <si>
    <t>0352802</t>
  </si>
  <si>
    <t>Другие мероприятия в отрасли здравоохранения</t>
  </si>
  <si>
    <t xml:space="preserve"> - Программа "Репродуктивное здоровье нации на период до 2015 года"</t>
  </si>
  <si>
    <t>Финансовая поддержка объектов коммунального хозяйства</t>
  </si>
  <si>
    <t>Содержание и развитие инфраструктуры автомобильных дорог</t>
  </si>
  <si>
    <t>11=4+8</t>
  </si>
  <si>
    <t>Обеспечение функционирования комбинатов коммунальных предприятий, районных производственных объединений и других предприятий, учреждений и организаций жилищно-коммунального хозяйства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</si>
</sst>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0.000"/>
    <numFmt numFmtId="189" formatCode="0.0"/>
    <numFmt numFmtId="190" formatCode="0.0000000"/>
    <numFmt numFmtId="191" formatCode="0.000000"/>
    <numFmt numFmtId="192" formatCode="0.00000"/>
    <numFmt numFmtId="193" formatCode="0.0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_ ;[Red]\-#,##0\ "/>
    <numFmt numFmtId="199" formatCode="#,##0.00_ ;[Red]\-#,##0.00\ "/>
    <numFmt numFmtId="200" formatCode="#,##0.0_ ;[Red]\-#,##0.0\ 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16"/>
      <name val="Arial Cyr"/>
      <family val="0"/>
    </font>
    <font>
      <sz val="11"/>
      <name val="Arial Cyr"/>
      <family val="0"/>
    </font>
    <font>
      <i/>
      <sz val="12"/>
      <name val="Arial Cyr"/>
      <family val="0"/>
    </font>
    <font>
      <i/>
      <sz val="13"/>
      <name val="Arial Cyr"/>
      <family val="0"/>
    </font>
    <font>
      <sz val="13"/>
      <name val="Arial Cyr"/>
      <family val="0"/>
    </font>
    <font>
      <b/>
      <sz val="12"/>
      <name val="Arial Cyr"/>
      <family val="0"/>
    </font>
    <font>
      <b/>
      <sz val="13"/>
      <name val="Arial Cyr"/>
      <family val="0"/>
    </font>
    <font>
      <b/>
      <sz val="14"/>
      <name val="Arial Cyr"/>
      <family val="0"/>
    </font>
    <font>
      <sz val="18"/>
      <name val="Arial Cyr"/>
      <family val="0"/>
    </font>
    <font>
      <b/>
      <i/>
      <sz val="12"/>
      <name val="Arial Cyr"/>
      <family val="0"/>
    </font>
    <font>
      <b/>
      <i/>
      <sz val="13"/>
      <name val="Arial Cyr"/>
      <family val="0"/>
    </font>
    <font>
      <b/>
      <i/>
      <sz val="14"/>
      <name val="Arial Cyr"/>
      <family val="0"/>
    </font>
    <font>
      <sz val="12"/>
      <color indexed="63"/>
      <name val="Arial"/>
      <family val="2"/>
    </font>
    <font>
      <i/>
      <sz val="10"/>
      <name val="Arial Cyr"/>
      <family val="0"/>
    </font>
    <font>
      <i/>
      <sz val="11"/>
      <name val="Arial Cyr"/>
      <family val="0"/>
    </font>
    <font>
      <sz val="12"/>
      <name val="Times New Roman"/>
      <family val="1"/>
    </font>
    <font>
      <sz val="18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wrapText="1"/>
    </xf>
    <xf numFmtId="1" fontId="4" fillId="0" borderId="10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9" fillId="0" borderId="0" xfId="0" applyFont="1" applyFill="1" applyAlignment="1">
      <alignment vertical="top" wrapText="1"/>
    </xf>
    <xf numFmtId="0" fontId="9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1" fontId="10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top" wrapText="1"/>
    </xf>
    <xf numFmtId="1" fontId="10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wrapText="1"/>
    </xf>
    <xf numFmtId="1" fontId="9" fillId="0" borderId="10" xfId="0" applyNumberFormat="1" applyFont="1" applyFill="1" applyBorder="1" applyAlignment="1">
      <alignment wrapText="1"/>
    </xf>
    <xf numFmtId="1" fontId="4" fillId="0" borderId="10" xfId="0" applyNumberFormat="1" applyFont="1" applyFill="1" applyBorder="1" applyAlignment="1">
      <alignment wrapText="1"/>
    </xf>
    <xf numFmtId="1" fontId="9" fillId="0" borderId="10" xfId="0" applyNumberFormat="1" applyFont="1" applyFill="1" applyBorder="1" applyAlignment="1">
      <alignment horizontal="left" wrapText="1"/>
    </xf>
    <xf numFmtId="1" fontId="11" fillId="0" borderId="10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 vertical="top" wrapText="1"/>
    </xf>
    <xf numFmtId="0" fontId="11" fillId="0" borderId="0" xfId="0" applyFont="1" applyFill="1" applyAlignment="1">
      <alignment/>
    </xf>
    <xf numFmtId="1" fontId="11" fillId="0" borderId="10" xfId="0" applyNumberFormat="1" applyFont="1" applyFill="1" applyBorder="1" applyAlignment="1">
      <alignment wrapText="1"/>
    </xf>
    <xf numFmtId="189" fontId="9" fillId="0" borderId="0" xfId="0" applyNumberFormat="1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49" fontId="4" fillId="0" borderId="11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4" fillId="0" borderId="10" xfId="0" applyNumberFormat="1" applyFont="1" applyFill="1" applyBorder="1" applyAlignment="1">
      <alignment wrapText="1"/>
    </xf>
    <xf numFmtId="0" fontId="8" fillId="0" borderId="0" xfId="0" applyFont="1" applyFill="1" applyAlignment="1">
      <alignment horizontal="center" vertical="top" wrapText="1"/>
    </xf>
    <xf numFmtId="198" fontId="4" fillId="0" borderId="10" xfId="0" applyNumberFormat="1" applyFont="1" applyFill="1" applyBorder="1" applyAlignment="1">
      <alignment horizontal="center" wrapText="1"/>
    </xf>
    <xf numFmtId="198" fontId="4" fillId="0" borderId="10" xfId="0" applyNumberFormat="1" applyFont="1" applyFill="1" applyBorder="1" applyAlignment="1">
      <alignment horizontal="center"/>
    </xf>
    <xf numFmtId="198" fontId="7" fillId="0" borderId="10" xfId="0" applyNumberFormat="1" applyFont="1" applyFill="1" applyBorder="1" applyAlignment="1">
      <alignment horizontal="center" wrapText="1"/>
    </xf>
    <xf numFmtId="198" fontId="10" fillId="0" borderId="10" xfId="0" applyNumberFormat="1" applyFont="1" applyFill="1" applyBorder="1" applyAlignment="1">
      <alignment horizontal="center" wrapText="1"/>
    </xf>
    <xf numFmtId="198" fontId="4" fillId="0" borderId="10" xfId="0" applyNumberFormat="1" applyFont="1" applyFill="1" applyBorder="1" applyAlignment="1">
      <alignment horizontal="right" wrapText="1"/>
    </xf>
    <xf numFmtId="1" fontId="4" fillId="0" borderId="10" xfId="0" applyNumberFormat="1" applyFont="1" applyFill="1" applyBorder="1" applyAlignment="1">
      <alignment horizontal="left" vertical="center" wrapText="1"/>
    </xf>
    <xf numFmtId="1" fontId="4" fillId="0" borderId="11" xfId="0" applyNumberFormat="1" applyFont="1" applyFill="1" applyBorder="1" applyAlignment="1">
      <alignment horizontal="left" vertical="center" wrapText="1"/>
    </xf>
    <xf numFmtId="49" fontId="14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wrapText="1"/>
    </xf>
    <xf numFmtId="1" fontId="14" fillId="0" borderId="1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0" fontId="14" fillId="0" borderId="10" xfId="0" applyNumberFormat="1" applyFont="1" applyFill="1" applyBorder="1" applyAlignment="1">
      <alignment horizont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top" wrapText="1"/>
    </xf>
    <xf numFmtId="1" fontId="16" fillId="0" borderId="10" xfId="0" applyNumberFormat="1" applyFont="1" applyFill="1" applyBorder="1" applyAlignment="1">
      <alignment horizontal="center" wrapText="1"/>
    </xf>
    <xf numFmtId="1" fontId="7" fillId="0" borderId="10" xfId="0" applyNumberFormat="1" applyFont="1" applyFill="1" applyBorder="1" applyAlignment="1">
      <alignment horizontal="left" vertical="center" wrapText="1"/>
    </xf>
    <xf numFmtId="1" fontId="7" fillId="0" borderId="11" xfId="0" applyNumberFormat="1" applyFont="1" applyFill="1" applyBorder="1" applyAlignment="1">
      <alignment horizontal="left" vertical="center" wrapText="1"/>
    </xf>
    <xf numFmtId="1" fontId="7" fillId="0" borderId="10" xfId="0" applyNumberFormat="1" applyFont="1" applyFill="1" applyBorder="1" applyAlignment="1">
      <alignment wrapText="1"/>
    </xf>
    <xf numFmtId="0" fontId="15" fillId="0" borderId="10" xfId="0" applyFont="1" applyFill="1" applyBorder="1" applyAlignment="1">
      <alignment horizontal="center" vertical="top" wrapText="1"/>
    </xf>
    <xf numFmtId="198" fontId="14" fillId="0" borderId="10" xfId="0" applyNumberFormat="1" applyFont="1" applyFill="1" applyBorder="1" applyAlignment="1">
      <alignment horizontal="center" wrapText="1"/>
    </xf>
    <xf numFmtId="1" fontId="15" fillId="0" borderId="10" xfId="0" applyNumberFormat="1" applyFont="1" applyFill="1" applyBorder="1" applyAlignment="1">
      <alignment horizontal="center" wrapText="1"/>
    </xf>
    <xf numFmtId="0" fontId="1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 vertical="center"/>
    </xf>
    <xf numFmtId="1" fontId="14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left" vertical="center" wrapText="1"/>
    </xf>
    <xf numFmtId="1" fontId="8" fillId="0" borderId="10" xfId="0" applyNumberFormat="1" applyFont="1" applyFill="1" applyBorder="1" applyAlignment="1">
      <alignment wrapText="1"/>
    </xf>
    <xf numFmtId="49" fontId="7" fillId="0" borderId="11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wrapText="1"/>
    </xf>
    <xf numFmtId="1" fontId="7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198" fontId="7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 wrapText="1"/>
    </xf>
    <xf numFmtId="2" fontId="7" fillId="0" borderId="10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vertical="top" wrapText="1"/>
    </xf>
    <xf numFmtId="49" fontId="7" fillId="0" borderId="11" xfId="0" applyNumberFormat="1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wrapText="1"/>
    </xf>
    <xf numFmtId="198" fontId="7" fillId="0" borderId="10" xfId="0" applyNumberFormat="1" applyFont="1" applyFill="1" applyBorder="1" applyAlignment="1">
      <alignment horizontal="right" wrapText="1"/>
    </xf>
    <xf numFmtId="1" fontId="8" fillId="0" borderId="10" xfId="0" applyNumberFormat="1" applyFont="1" applyFill="1" applyBorder="1" applyAlignment="1">
      <alignment horizontal="left" wrapText="1"/>
    </xf>
    <xf numFmtId="0" fontId="8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/>
    </xf>
    <xf numFmtId="198" fontId="9" fillId="0" borderId="0" xfId="0" applyNumberFormat="1" applyFont="1" applyFill="1" applyAlignment="1">
      <alignment/>
    </xf>
    <xf numFmtId="0" fontId="19" fillId="0" borderId="11" xfId="0" applyFont="1" applyFill="1" applyBorder="1" applyAlignment="1">
      <alignment vertical="top" wrapText="1"/>
    </xf>
    <xf numFmtId="1" fontId="19" fillId="0" borderId="12" xfId="0" applyNumberFormat="1" applyFont="1" applyFill="1" applyBorder="1" applyAlignment="1">
      <alignment horizontal="left" vertical="center" wrapText="1"/>
    </xf>
    <xf numFmtId="1" fontId="19" fillId="0" borderId="13" xfId="0" applyNumberFormat="1" applyFont="1" applyFill="1" applyBorder="1" applyAlignment="1">
      <alignment wrapText="1"/>
    </xf>
    <xf numFmtId="1" fontId="19" fillId="0" borderId="0" xfId="0" applyNumberFormat="1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 wrapText="1"/>
    </xf>
    <xf numFmtId="1" fontId="9" fillId="0" borderId="10" xfId="0" applyNumberFormat="1" applyFont="1" applyFill="1" applyBorder="1" applyAlignment="1">
      <alignment horizontal="center" wrapText="1"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199" fontId="4" fillId="0" borderId="10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7" fillId="0" borderId="14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left" wrapText="1"/>
    </xf>
    <xf numFmtId="0" fontId="17" fillId="0" borderId="0" xfId="0" applyFont="1" applyFill="1" applyAlignment="1">
      <alignment/>
    </xf>
    <xf numFmtId="0" fontId="8" fillId="0" borderId="10" xfId="0" applyFont="1" applyFill="1" applyBorder="1" applyAlignment="1">
      <alignment horizontal="left" wrapText="1"/>
    </xf>
    <xf numFmtId="1" fontId="7" fillId="0" borderId="14" xfId="0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1" fontId="7" fillId="0" borderId="14" xfId="0" applyNumberFormat="1" applyFont="1" applyFill="1" applyBorder="1" applyAlignment="1">
      <alignment horizontal="center" wrapText="1"/>
    </xf>
    <xf numFmtId="1" fontId="7" fillId="0" borderId="11" xfId="0" applyNumberFormat="1" applyFont="1" applyFill="1" applyBorder="1" applyAlignment="1">
      <alignment horizontal="center" wrapText="1"/>
    </xf>
    <xf numFmtId="1" fontId="7" fillId="0" borderId="17" xfId="0" applyNumberFormat="1" applyFont="1" applyFill="1" applyBorder="1" applyAlignment="1">
      <alignment horizontal="center"/>
    </xf>
    <xf numFmtId="0" fontId="8" fillId="0" borderId="18" xfId="0" applyFont="1" applyFill="1" applyBorder="1" applyAlignment="1">
      <alignment vertical="top" wrapText="1"/>
    </xf>
    <xf numFmtId="1" fontId="7" fillId="0" borderId="14" xfId="0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1" fontId="7" fillId="0" borderId="19" xfId="0" applyNumberFormat="1" applyFont="1" applyFill="1" applyBorder="1" applyAlignment="1">
      <alignment horizontal="center" wrapText="1"/>
    </xf>
    <xf numFmtId="1" fontId="7" fillId="0" borderId="20" xfId="0" applyNumberFormat="1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1" fontId="8" fillId="0" borderId="11" xfId="0" applyNumberFormat="1" applyFont="1" applyFill="1" applyBorder="1" applyAlignment="1">
      <alignment vertical="top" wrapText="1"/>
    </xf>
    <xf numFmtId="0" fontId="18" fillId="0" borderId="1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65"/>
  <sheetViews>
    <sheetView tabSelected="1" view="pageBreakPreview" zoomScale="50" zoomScaleSheetLayoutView="5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C150" sqref="C150"/>
    </sheetView>
  </sheetViews>
  <sheetFormatPr defaultColWidth="9.00390625" defaultRowHeight="12.75"/>
  <cols>
    <col min="1" max="1" width="16.375" style="44" customWidth="1"/>
    <col min="2" max="2" width="14.00390625" style="44" customWidth="1"/>
    <col min="3" max="3" width="114.125" style="1" customWidth="1"/>
    <col min="4" max="4" width="17.625" style="1" customWidth="1"/>
    <col min="5" max="5" width="14.875" style="1" customWidth="1"/>
    <col min="6" max="6" width="12.875" style="1" customWidth="1"/>
    <col min="7" max="7" width="15.25390625" style="1" customWidth="1"/>
    <col min="8" max="8" width="14.125" style="1" customWidth="1"/>
    <col min="9" max="9" width="14.375" style="1" customWidth="1"/>
    <col min="10" max="10" width="21.625" style="1" customWidth="1"/>
    <col min="11" max="11" width="17.875" style="1" customWidth="1"/>
    <col min="12" max="12" width="13.875" style="1" customWidth="1"/>
    <col min="13" max="13" width="13.625" style="1" customWidth="1"/>
    <col min="14" max="14" width="7.375" style="1" customWidth="1"/>
    <col min="15" max="16384" width="9.125" style="1" customWidth="1"/>
  </cols>
  <sheetData>
    <row r="1" spans="6:7" ht="18">
      <c r="F1" s="2" t="s">
        <v>99</v>
      </c>
      <c r="G1" s="2"/>
    </row>
    <row r="2" spans="6:8" ht="17.25" customHeight="1">
      <c r="F2" s="2" t="s">
        <v>0</v>
      </c>
      <c r="G2" s="2"/>
      <c r="H2" s="2"/>
    </row>
    <row r="3" spans="6:8" ht="16.5" customHeight="1">
      <c r="F3" s="4" t="s">
        <v>352</v>
      </c>
      <c r="G3" s="4"/>
      <c r="H3" s="4"/>
    </row>
    <row r="4" spans="6:8" ht="18">
      <c r="F4" s="2"/>
      <c r="G4" s="2"/>
      <c r="H4" s="2"/>
    </row>
    <row r="5" spans="2:17" ht="20.25">
      <c r="B5" s="133" t="s">
        <v>351</v>
      </c>
      <c r="C5" s="133"/>
      <c r="D5" s="133"/>
      <c r="E5" s="133"/>
      <c r="F5" s="133"/>
      <c r="G5" s="133"/>
      <c r="H5" s="133"/>
      <c r="I5" s="5"/>
      <c r="J5" s="5"/>
      <c r="K5" s="5"/>
      <c r="L5" s="5"/>
      <c r="M5" s="5"/>
      <c r="N5" s="5"/>
      <c r="O5" s="5"/>
      <c r="P5" s="5"/>
      <c r="Q5" s="5"/>
    </row>
    <row r="6" spans="2:17" ht="20.25">
      <c r="B6" s="133" t="s">
        <v>1</v>
      </c>
      <c r="C6" s="133"/>
      <c r="D6" s="133"/>
      <c r="E6" s="133"/>
      <c r="F6" s="133"/>
      <c r="G6" s="133"/>
      <c r="H6" s="133"/>
      <c r="I6" s="5"/>
      <c r="J6" s="5"/>
      <c r="K6" s="5"/>
      <c r="L6" s="5"/>
      <c r="M6" s="5"/>
      <c r="N6" s="5"/>
      <c r="O6" s="5"/>
      <c r="P6" s="5"/>
      <c r="Q6" s="5"/>
    </row>
    <row r="7" spans="1:18" ht="33.75" customHeight="1">
      <c r="A7" s="122" t="s">
        <v>105</v>
      </c>
      <c r="B7" s="134" t="s">
        <v>106</v>
      </c>
      <c r="C7" s="134" t="s">
        <v>107</v>
      </c>
      <c r="D7" s="135" t="s">
        <v>108</v>
      </c>
      <c r="E7" s="136"/>
      <c r="F7" s="136"/>
      <c r="G7" s="137"/>
      <c r="H7" s="112" t="s">
        <v>2</v>
      </c>
      <c r="I7" s="113"/>
      <c r="J7" s="138"/>
      <c r="K7" s="128" t="s">
        <v>3</v>
      </c>
      <c r="N7" s="8"/>
      <c r="O7" s="8"/>
      <c r="P7" s="8"/>
      <c r="Q7" s="8"/>
      <c r="R7" s="9"/>
    </row>
    <row r="8" spans="1:18" ht="15" customHeight="1">
      <c r="A8" s="123"/>
      <c r="B8" s="134"/>
      <c r="C8" s="134"/>
      <c r="D8" s="134" t="s">
        <v>109</v>
      </c>
      <c r="E8" s="128" t="s">
        <v>4</v>
      </c>
      <c r="F8" s="128"/>
      <c r="G8" s="128"/>
      <c r="H8" s="134" t="s">
        <v>5</v>
      </c>
      <c r="I8" s="112" t="s">
        <v>6</v>
      </c>
      <c r="J8" s="139"/>
      <c r="K8" s="128"/>
      <c r="N8" s="10"/>
      <c r="O8" s="10"/>
      <c r="P8" s="10"/>
      <c r="Q8" s="10"/>
      <c r="R8" s="9"/>
    </row>
    <row r="9" spans="1:18" ht="108" customHeight="1">
      <c r="A9" s="124"/>
      <c r="B9" s="134"/>
      <c r="C9" s="134"/>
      <c r="D9" s="134"/>
      <c r="E9" s="42" t="s">
        <v>100</v>
      </c>
      <c r="F9" s="42" t="s">
        <v>101</v>
      </c>
      <c r="G9" s="42" t="s">
        <v>102</v>
      </c>
      <c r="H9" s="134"/>
      <c r="I9" s="6" t="s">
        <v>7</v>
      </c>
      <c r="J9" s="12" t="s">
        <v>110</v>
      </c>
      <c r="K9" s="128"/>
      <c r="N9" s="10"/>
      <c r="O9" s="10"/>
      <c r="P9" s="10"/>
      <c r="Q9" s="10"/>
      <c r="R9" s="9"/>
    </row>
    <row r="10" spans="1:18" ht="19.5" customHeight="1">
      <c r="A10" s="43" t="s">
        <v>8</v>
      </c>
      <c r="B10" s="6">
        <v>2</v>
      </c>
      <c r="C10" s="11">
        <v>3</v>
      </c>
      <c r="D10" s="12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  <c r="J10" s="11">
        <v>10</v>
      </c>
      <c r="K10" s="11" t="s">
        <v>360</v>
      </c>
      <c r="N10" s="10"/>
      <c r="O10" s="10"/>
      <c r="P10" s="10"/>
      <c r="Q10" s="10"/>
      <c r="R10" s="9"/>
    </row>
    <row r="11" spans="1:18" s="36" customFormat="1" ht="18.75" customHeight="1">
      <c r="A11" s="29" t="s">
        <v>31</v>
      </c>
      <c r="B11" s="29"/>
      <c r="C11" s="47" t="s">
        <v>9</v>
      </c>
      <c r="D11" s="28">
        <f>D12+D28+D30+D36+D48</f>
        <v>29387120</v>
      </c>
      <c r="E11" s="28">
        <f>E12+E28+E30+E36+E48</f>
        <v>14786374</v>
      </c>
      <c r="F11" s="28">
        <f>F12+F28+F30+F36+F48</f>
        <v>1512588</v>
      </c>
      <c r="G11" s="28">
        <f>G12+G28+G30+G36+G48</f>
        <v>13088158</v>
      </c>
      <c r="H11" s="28">
        <f>H12+H30+H28+H36+H48</f>
        <v>1392290</v>
      </c>
      <c r="I11" s="28">
        <f>I12+I30+I28+I36+I48</f>
        <v>773160</v>
      </c>
      <c r="J11" s="28">
        <f>J12+J36+J48</f>
        <v>103760</v>
      </c>
      <c r="K11" s="28">
        <f>H11+D11</f>
        <v>30779410</v>
      </c>
      <c r="L11" s="40"/>
      <c r="M11" s="40"/>
      <c r="N11" s="40"/>
      <c r="O11" s="40"/>
      <c r="P11" s="40"/>
      <c r="Q11" s="40"/>
      <c r="R11" s="40"/>
    </row>
    <row r="12" spans="1:18" s="62" customFormat="1" ht="18.75" customHeight="1">
      <c r="A12" s="58" t="s">
        <v>111</v>
      </c>
      <c r="B12" s="58"/>
      <c r="C12" s="59" t="s">
        <v>9</v>
      </c>
      <c r="D12" s="60">
        <f aca="true" t="shared" si="0" ref="D12:K12">D13+D14+D15+D16+D17+D19+D21+D23+D24+D25+D26</f>
        <v>4609663</v>
      </c>
      <c r="E12" s="60">
        <f t="shared" si="0"/>
        <v>2669293</v>
      </c>
      <c r="F12" s="60">
        <f t="shared" si="0"/>
        <v>146821</v>
      </c>
      <c r="G12" s="60">
        <f t="shared" si="0"/>
        <v>1793549</v>
      </c>
      <c r="H12" s="60">
        <f t="shared" si="0"/>
        <v>361200</v>
      </c>
      <c r="I12" s="60">
        <f t="shared" si="0"/>
        <v>360800</v>
      </c>
      <c r="J12" s="60">
        <f t="shared" si="0"/>
        <v>0</v>
      </c>
      <c r="K12" s="60">
        <f t="shared" si="0"/>
        <v>4970863</v>
      </c>
      <c r="L12" s="61"/>
      <c r="M12" s="61"/>
      <c r="N12" s="61"/>
      <c r="O12" s="61"/>
      <c r="P12" s="61"/>
      <c r="Q12" s="61"/>
      <c r="R12" s="61"/>
    </row>
    <row r="13" spans="1:11" s="18" customFormat="1" ht="45.75">
      <c r="A13" s="15" t="s">
        <v>112</v>
      </c>
      <c r="B13" s="15" t="s">
        <v>114</v>
      </c>
      <c r="C13" s="24" t="s">
        <v>113</v>
      </c>
      <c r="D13" s="17">
        <v>3893515</v>
      </c>
      <c r="E13" s="17">
        <v>2525293</v>
      </c>
      <c r="F13" s="17">
        <v>146821</v>
      </c>
      <c r="G13" s="17">
        <f>D13-E13-F13</f>
        <v>1221401</v>
      </c>
      <c r="H13" s="17">
        <v>98400</v>
      </c>
      <c r="I13" s="7">
        <v>98000</v>
      </c>
      <c r="J13" s="7"/>
      <c r="K13" s="17">
        <f aca="true" t="shared" si="1" ref="K13:K25">D13+H13</f>
        <v>3991915</v>
      </c>
    </row>
    <row r="14" spans="1:11" s="18" customFormat="1" ht="16.5">
      <c r="A14" s="19" t="s">
        <v>311</v>
      </c>
      <c r="B14" s="19" t="s">
        <v>137</v>
      </c>
      <c r="C14" s="107" t="s">
        <v>11</v>
      </c>
      <c r="D14" s="17">
        <v>31000</v>
      </c>
      <c r="E14" s="20"/>
      <c r="F14" s="20"/>
      <c r="G14" s="17">
        <f>D14-E14-F14</f>
        <v>31000</v>
      </c>
      <c r="H14" s="17"/>
      <c r="I14" s="21"/>
      <c r="J14" s="21"/>
      <c r="K14" s="17">
        <f t="shared" si="1"/>
        <v>31000</v>
      </c>
    </row>
    <row r="15" spans="1:11" s="18" customFormat="1" ht="16.5">
      <c r="A15" s="15" t="s">
        <v>322</v>
      </c>
      <c r="B15" s="15" t="s">
        <v>115</v>
      </c>
      <c r="C15" s="24" t="s">
        <v>12</v>
      </c>
      <c r="D15" s="17">
        <v>3505</v>
      </c>
      <c r="E15" s="17"/>
      <c r="F15" s="17"/>
      <c r="G15" s="17">
        <f>D15-E15-F15</f>
        <v>3505</v>
      </c>
      <c r="H15" s="17"/>
      <c r="I15" s="7"/>
      <c r="J15" s="7"/>
      <c r="K15" s="17">
        <f t="shared" si="1"/>
        <v>3505</v>
      </c>
    </row>
    <row r="16" spans="1:11" s="18" customFormat="1" ht="45.75">
      <c r="A16" s="15" t="s">
        <v>312</v>
      </c>
      <c r="B16" s="15" t="s">
        <v>116</v>
      </c>
      <c r="C16" s="24" t="s">
        <v>32</v>
      </c>
      <c r="D16" s="17">
        <v>17555</v>
      </c>
      <c r="E16" s="17"/>
      <c r="F16" s="17"/>
      <c r="G16" s="17">
        <f>D16-E16-F16</f>
        <v>17555</v>
      </c>
      <c r="H16" s="17"/>
      <c r="I16" s="7"/>
      <c r="J16" s="7"/>
      <c r="K16" s="17">
        <f t="shared" si="1"/>
        <v>17555</v>
      </c>
    </row>
    <row r="17" spans="1:11" s="18" customFormat="1" ht="16.5">
      <c r="A17" s="15" t="s">
        <v>313</v>
      </c>
      <c r="B17" s="15"/>
      <c r="C17" s="108" t="s">
        <v>314</v>
      </c>
      <c r="D17" s="17">
        <f>D18</f>
        <v>182230</v>
      </c>
      <c r="E17" s="17"/>
      <c r="F17" s="17"/>
      <c r="G17" s="17">
        <f>G18</f>
        <v>182230</v>
      </c>
      <c r="H17" s="17"/>
      <c r="I17" s="17"/>
      <c r="J17" s="17"/>
      <c r="K17" s="17">
        <f t="shared" si="1"/>
        <v>182230</v>
      </c>
    </row>
    <row r="18" spans="1:11" s="18" customFormat="1" ht="33">
      <c r="A18" s="26" t="s">
        <v>316</v>
      </c>
      <c r="B18" s="26" t="s">
        <v>131</v>
      </c>
      <c r="C18" s="109" t="s">
        <v>315</v>
      </c>
      <c r="D18" s="13">
        <v>182230</v>
      </c>
      <c r="E18" s="82"/>
      <c r="F18" s="82"/>
      <c r="G18" s="17">
        <f>D18-E18-F18</f>
        <v>182230</v>
      </c>
      <c r="H18" s="13"/>
      <c r="I18" s="83"/>
      <c r="J18" s="83"/>
      <c r="K18" s="13">
        <f t="shared" si="1"/>
        <v>182230</v>
      </c>
    </row>
    <row r="19" spans="1:11" s="18" customFormat="1" ht="16.5">
      <c r="A19" s="19" t="s">
        <v>283</v>
      </c>
      <c r="B19" s="19"/>
      <c r="C19" s="107" t="s">
        <v>284</v>
      </c>
      <c r="D19" s="17">
        <f>D20</f>
        <v>201815</v>
      </c>
      <c r="E19" s="20"/>
      <c r="F19" s="20"/>
      <c r="G19" s="17">
        <f>G20</f>
        <v>201815</v>
      </c>
      <c r="H19" s="17"/>
      <c r="I19" s="21"/>
      <c r="J19" s="21"/>
      <c r="K19" s="17">
        <f t="shared" si="1"/>
        <v>201815</v>
      </c>
    </row>
    <row r="20" spans="1:11" s="14" customFormat="1" ht="16.5">
      <c r="A20" s="26" t="s">
        <v>286</v>
      </c>
      <c r="B20" s="26">
        <v>120201</v>
      </c>
      <c r="C20" s="109" t="s">
        <v>285</v>
      </c>
      <c r="D20" s="13">
        <v>201815</v>
      </c>
      <c r="E20" s="82"/>
      <c r="F20" s="82"/>
      <c r="G20" s="17">
        <f aca="true" t="shared" si="2" ref="G20:G27">D20-E20-F20</f>
        <v>201815</v>
      </c>
      <c r="H20" s="13"/>
      <c r="I20" s="83"/>
      <c r="J20" s="83"/>
      <c r="K20" s="13">
        <f t="shared" si="1"/>
        <v>201815</v>
      </c>
    </row>
    <row r="21" spans="1:11" s="14" customFormat="1" ht="16.5">
      <c r="A21" s="26" t="s">
        <v>348</v>
      </c>
      <c r="B21" s="26" t="s">
        <v>347</v>
      </c>
      <c r="C21" s="107" t="s">
        <v>349</v>
      </c>
      <c r="D21" s="13"/>
      <c r="E21" s="82"/>
      <c r="F21" s="82"/>
      <c r="G21" s="17">
        <f t="shared" si="2"/>
        <v>0</v>
      </c>
      <c r="H21" s="13">
        <v>250000</v>
      </c>
      <c r="I21" s="83">
        <v>250000</v>
      </c>
      <c r="J21" s="83"/>
      <c r="K21" s="13">
        <f t="shared" si="1"/>
        <v>250000</v>
      </c>
    </row>
    <row r="22" spans="1:11" s="18" customFormat="1" ht="16.5" hidden="1">
      <c r="A22" s="15" t="s">
        <v>117</v>
      </c>
      <c r="B22" s="15" t="s">
        <v>118</v>
      </c>
      <c r="C22" s="24" t="s">
        <v>33</v>
      </c>
      <c r="D22" s="17">
        <f>E22+F22+G22</f>
        <v>0</v>
      </c>
      <c r="E22" s="17"/>
      <c r="F22" s="17"/>
      <c r="G22" s="17">
        <f t="shared" si="2"/>
        <v>0</v>
      </c>
      <c r="H22" s="17"/>
      <c r="I22" s="7"/>
      <c r="J22" s="7"/>
      <c r="K22" s="17">
        <f t="shared" si="1"/>
        <v>1473</v>
      </c>
    </row>
    <row r="23" spans="1:11" s="18" customFormat="1" ht="16.5">
      <c r="A23" s="15" t="s">
        <v>343</v>
      </c>
      <c r="B23" s="15" t="s">
        <v>344</v>
      </c>
      <c r="C23" s="24" t="s">
        <v>21</v>
      </c>
      <c r="D23" s="17">
        <v>22650</v>
      </c>
      <c r="E23" s="17"/>
      <c r="F23" s="17"/>
      <c r="G23" s="17">
        <f t="shared" si="2"/>
        <v>22650</v>
      </c>
      <c r="H23" s="17"/>
      <c r="I23" s="7"/>
      <c r="J23" s="7"/>
      <c r="K23" s="17">
        <f t="shared" si="1"/>
        <v>22650</v>
      </c>
    </row>
    <row r="24" spans="1:11" s="18" customFormat="1" ht="16.5">
      <c r="A24" s="15" t="s">
        <v>317</v>
      </c>
      <c r="B24" s="15" t="s">
        <v>119</v>
      </c>
      <c r="C24" s="24" t="s">
        <v>14</v>
      </c>
      <c r="D24" s="17">
        <v>27800</v>
      </c>
      <c r="E24" s="17"/>
      <c r="F24" s="17"/>
      <c r="G24" s="17">
        <f t="shared" si="2"/>
        <v>27800</v>
      </c>
      <c r="H24" s="17"/>
      <c r="I24" s="7"/>
      <c r="J24" s="7"/>
      <c r="K24" s="17">
        <f t="shared" si="1"/>
        <v>27800</v>
      </c>
    </row>
    <row r="25" spans="1:11" s="18" customFormat="1" ht="16.5">
      <c r="A25" s="15" t="s">
        <v>318</v>
      </c>
      <c r="B25" s="15" t="s">
        <v>121</v>
      </c>
      <c r="C25" s="24" t="s">
        <v>13</v>
      </c>
      <c r="D25" s="17">
        <v>229593</v>
      </c>
      <c r="E25" s="17">
        <v>144000</v>
      </c>
      <c r="F25" s="17"/>
      <c r="G25" s="17">
        <f t="shared" si="2"/>
        <v>85593</v>
      </c>
      <c r="H25" s="17"/>
      <c r="I25" s="7"/>
      <c r="J25" s="7"/>
      <c r="K25" s="17">
        <f t="shared" si="1"/>
        <v>229593</v>
      </c>
    </row>
    <row r="26" spans="1:11" s="18" customFormat="1" ht="30.75">
      <c r="A26" s="15" t="s">
        <v>111</v>
      </c>
      <c r="B26" s="15" t="s">
        <v>334</v>
      </c>
      <c r="C26" s="24" t="s">
        <v>335</v>
      </c>
      <c r="D26" s="17"/>
      <c r="E26" s="17"/>
      <c r="F26" s="17"/>
      <c r="G26" s="17">
        <f t="shared" si="2"/>
        <v>0</v>
      </c>
      <c r="H26" s="17">
        <v>12800</v>
      </c>
      <c r="I26" s="7">
        <v>12800</v>
      </c>
      <c r="J26" s="7"/>
      <c r="K26" s="17">
        <f>D26+H26</f>
        <v>12800</v>
      </c>
    </row>
    <row r="27" spans="1:11" s="18" customFormat="1" ht="33" hidden="1">
      <c r="A27" s="19" t="s">
        <v>339</v>
      </c>
      <c r="B27" s="19" t="s">
        <v>328</v>
      </c>
      <c r="C27" s="31" t="s">
        <v>330</v>
      </c>
      <c r="D27" s="17"/>
      <c r="E27" s="17"/>
      <c r="F27" s="17"/>
      <c r="G27" s="17">
        <f t="shared" si="2"/>
        <v>0</v>
      </c>
      <c r="H27" s="17"/>
      <c r="I27" s="7"/>
      <c r="J27" s="7"/>
      <c r="K27" s="17">
        <f>D27+H27</f>
        <v>0</v>
      </c>
    </row>
    <row r="28" spans="1:11" s="62" customFormat="1" ht="16.5">
      <c r="A28" s="58" t="s">
        <v>45</v>
      </c>
      <c r="B28" s="58"/>
      <c r="C28" s="59" t="s">
        <v>15</v>
      </c>
      <c r="D28" s="60">
        <f>D29</f>
        <v>226902</v>
      </c>
      <c r="E28" s="60">
        <f aca="true" t="shared" si="3" ref="E28:K28">E29</f>
        <v>150449</v>
      </c>
      <c r="F28" s="60">
        <f t="shared" si="3"/>
        <v>6280</v>
      </c>
      <c r="G28" s="60">
        <f t="shared" si="3"/>
        <v>70173</v>
      </c>
      <c r="H28" s="60">
        <f t="shared" si="3"/>
        <v>0</v>
      </c>
      <c r="I28" s="60">
        <f t="shared" si="3"/>
        <v>0</v>
      </c>
      <c r="J28" s="60">
        <f t="shared" si="3"/>
        <v>0</v>
      </c>
      <c r="K28" s="60">
        <f t="shared" si="3"/>
        <v>226902</v>
      </c>
    </row>
    <row r="29" spans="1:11" s="18" customFormat="1" ht="30.75">
      <c r="A29" s="15" t="s">
        <v>134</v>
      </c>
      <c r="B29" s="15" t="s">
        <v>114</v>
      </c>
      <c r="C29" s="49" t="s">
        <v>36</v>
      </c>
      <c r="D29" s="17">
        <v>226902</v>
      </c>
      <c r="E29" s="17">
        <v>150449</v>
      </c>
      <c r="F29" s="17">
        <v>6280</v>
      </c>
      <c r="G29" s="17">
        <f>D29-E29-F29</f>
        <v>70173</v>
      </c>
      <c r="H29" s="17"/>
      <c r="I29" s="7"/>
      <c r="J29" s="7"/>
      <c r="K29" s="17">
        <f>D29+H29</f>
        <v>226902</v>
      </c>
    </row>
    <row r="30" spans="1:11" s="62" customFormat="1" ht="16.5">
      <c r="A30" s="58" t="s">
        <v>46</v>
      </c>
      <c r="B30" s="58"/>
      <c r="C30" s="64" t="s">
        <v>16</v>
      </c>
      <c r="D30" s="60">
        <f>D31+D35+D32</f>
        <v>19244885</v>
      </c>
      <c r="E30" s="60">
        <f>E31+E35+E32</f>
        <v>11630324</v>
      </c>
      <c r="F30" s="60">
        <f>F31+F35+F32</f>
        <v>1353127</v>
      </c>
      <c r="G30" s="60">
        <f>G31+G35+G32</f>
        <v>6261434</v>
      </c>
      <c r="H30" s="60">
        <f>H31+H2</f>
        <v>927330</v>
      </c>
      <c r="I30" s="60">
        <f>I31+I2</f>
        <v>308600</v>
      </c>
      <c r="J30" s="60">
        <f>J31+J2</f>
        <v>0</v>
      </c>
      <c r="K30" s="60">
        <f>K31+K35+K32</f>
        <v>20172215</v>
      </c>
    </row>
    <row r="31" spans="1:11" s="18" customFormat="1" ht="16.5">
      <c r="A31" s="15" t="s">
        <v>38</v>
      </c>
      <c r="B31" s="15" t="s">
        <v>130</v>
      </c>
      <c r="C31" s="49" t="s">
        <v>37</v>
      </c>
      <c r="D31" s="17">
        <v>19158421</v>
      </c>
      <c r="E31" s="17">
        <v>11630324</v>
      </c>
      <c r="F31" s="17">
        <v>1353127</v>
      </c>
      <c r="G31" s="17">
        <f>D31-E31-F31</f>
        <v>6174970</v>
      </c>
      <c r="H31" s="17">
        <v>927330</v>
      </c>
      <c r="I31" s="7">
        <v>308600</v>
      </c>
      <c r="J31" s="7"/>
      <c r="K31" s="17">
        <f>D31+H31</f>
        <v>20085751</v>
      </c>
    </row>
    <row r="32" spans="1:11" s="18" customFormat="1" ht="16.5">
      <c r="A32" s="15" t="s">
        <v>353</v>
      </c>
      <c r="B32" s="15"/>
      <c r="C32" s="49" t="s">
        <v>356</v>
      </c>
      <c r="D32" s="17">
        <f>D33+D34</f>
        <v>51480</v>
      </c>
      <c r="E32" s="17">
        <f>E33+E34</f>
        <v>0</v>
      </c>
      <c r="F32" s="17">
        <f>F33+F34</f>
        <v>0</v>
      </c>
      <c r="G32" s="17">
        <f>G33+G34</f>
        <v>51480</v>
      </c>
      <c r="H32" s="17"/>
      <c r="I32" s="7"/>
      <c r="J32" s="7"/>
      <c r="K32" s="17">
        <f>D32+H32</f>
        <v>51480</v>
      </c>
    </row>
    <row r="33" spans="1:11" s="18" customFormat="1" ht="19.5" customHeight="1">
      <c r="A33" s="15" t="s">
        <v>354</v>
      </c>
      <c r="B33" s="15" t="s">
        <v>41</v>
      </c>
      <c r="C33" s="75" t="s">
        <v>220</v>
      </c>
      <c r="D33" s="17">
        <v>36480</v>
      </c>
      <c r="E33" s="17"/>
      <c r="F33" s="17"/>
      <c r="G33" s="17">
        <f>D33-E33-F33</f>
        <v>36480</v>
      </c>
      <c r="H33" s="17"/>
      <c r="I33" s="7"/>
      <c r="J33" s="7"/>
      <c r="K33" s="17">
        <f>D33+H33</f>
        <v>36480</v>
      </c>
    </row>
    <row r="34" spans="1:11" s="18" customFormat="1" ht="16.5">
      <c r="A34" s="15" t="s">
        <v>355</v>
      </c>
      <c r="B34" s="15" t="s">
        <v>41</v>
      </c>
      <c r="C34" s="75" t="s">
        <v>357</v>
      </c>
      <c r="D34" s="17">
        <v>15000</v>
      </c>
      <c r="E34" s="17"/>
      <c r="F34" s="17"/>
      <c r="G34" s="17">
        <f>D34-E34-F34</f>
        <v>15000</v>
      </c>
      <c r="H34" s="17"/>
      <c r="I34" s="7"/>
      <c r="J34" s="7"/>
      <c r="K34" s="17">
        <f>D34+H34</f>
        <v>15000</v>
      </c>
    </row>
    <row r="35" spans="1:11" s="18" customFormat="1" ht="18" customHeight="1">
      <c r="A35" s="15" t="s">
        <v>323</v>
      </c>
      <c r="B35" s="15" t="s">
        <v>40</v>
      </c>
      <c r="C35" s="49" t="s">
        <v>39</v>
      </c>
      <c r="D35" s="17">
        <v>34984</v>
      </c>
      <c r="E35" s="17"/>
      <c r="F35" s="17"/>
      <c r="G35" s="17">
        <f>D35-E35-F35</f>
        <v>34984</v>
      </c>
      <c r="H35" s="17"/>
      <c r="I35" s="7"/>
      <c r="J35" s="7"/>
      <c r="K35" s="17">
        <f>D35+H35</f>
        <v>34984</v>
      </c>
    </row>
    <row r="36" spans="1:11" s="18" customFormat="1" ht="16.5">
      <c r="A36" s="58" t="s">
        <v>47</v>
      </c>
      <c r="B36" s="58"/>
      <c r="C36" s="59" t="s">
        <v>17</v>
      </c>
      <c r="D36" s="60">
        <f>D38+D39+D45+D37</f>
        <v>4826665</v>
      </c>
      <c r="E36" s="60">
        <f aca="true" t="shared" si="4" ref="E36:K36">E38+E39+E45+E37</f>
        <v>0</v>
      </c>
      <c r="F36" s="60">
        <f t="shared" si="4"/>
        <v>0</v>
      </c>
      <c r="G36" s="60">
        <f t="shared" si="4"/>
        <v>4826665</v>
      </c>
      <c r="H36" s="60">
        <f t="shared" si="4"/>
        <v>103760</v>
      </c>
      <c r="I36" s="60">
        <f t="shared" si="4"/>
        <v>103760</v>
      </c>
      <c r="J36" s="60">
        <f t="shared" si="4"/>
        <v>103760</v>
      </c>
      <c r="K36" s="60">
        <f t="shared" si="4"/>
        <v>4930425</v>
      </c>
    </row>
    <row r="37" spans="1:11" s="18" customFormat="1" ht="15.75" customHeight="1">
      <c r="A37" s="15" t="s">
        <v>43</v>
      </c>
      <c r="B37" s="15" t="s">
        <v>40</v>
      </c>
      <c r="C37" s="24" t="s">
        <v>39</v>
      </c>
      <c r="D37" s="17">
        <v>46969</v>
      </c>
      <c r="E37" s="17"/>
      <c r="F37" s="17"/>
      <c r="G37" s="17">
        <f>D37-E37-F37</f>
        <v>46969</v>
      </c>
      <c r="H37" s="17"/>
      <c r="I37" s="7"/>
      <c r="J37" s="7"/>
      <c r="K37" s="17">
        <f>D37+H37</f>
        <v>46969</v>
      </c>
    </row>
    <row r="38" spans="1:11" s="18" customFormat="1" ht="16.5">
      <c r="A38" s="15" t="s">
        <v>193</v>
      </c>
      <c r="B38" s="15" t="s">
        <v>192</v>
      </c>
      <c r="C38" s="24" t="s">
        <v>194</v>
      </c>
      <c r="D38" s="17">
        <v>4114050</v>
      </c>
      <c r="E38" s="17"/>
      <c r="F38" s="17"/>
      <c r="G38" s="17">
        <f>D38-E38-F38</f>
        <v>4114050</v>
      </c>
      <c r="H38" s="17">
        <v>103760</v>
      </c>
      <c r="I38" s="7">
        <v>103760</v>
      </c>
      <c r="J38" s="7">
        <v>103760</v>
      </c>
      <c r="K38" s="17">
        <f>D38+H38</f>
        <v>4217810</v>
      </c>
    </row>
    <row r="39" spans="1:11" s="18" customFormat="1" ht="16.5">
      <c r="A39" s="76" t="s">
        <v>198</v>
      </c>
      <c r="B39" s="15"/>
      <c r="C39" s="24" t="s">
        <v>199</v>
      </c>
      <c r="D39" s="17">
        <f>D40+D41+D42+D43+D44</f>
        <v>225026</v>
      </c>
      <c r="E39" s="17">
        <f>E40+E41+E42+E43+E44</f>
        <v>0</v>
      </c>
      <c r="F39" s="17">
        <f>F40+F41+F42+F43+F44</f>
        <v>0</v>
      </c>
      <c r="G39" s="17">
        <f>G40+G41+G42+G43+G44</f>
        <v>225026</v>
      </c>
      <c r="H39" s="17"/>
      <c r="I39" s="7"/>
      <c r="J39" s="7"/>
      <c r="K39" s="17">
        <f>SUM(K40:K44)</f>
        <v>225026</v>
      </c>
    </row>
    <row r="40" spans="1:11" s="63" customFormat="1" ht="16.5">
      <c r="A40" s="15" t="s">
        <v>200</v>
      </c>
      <c r="B40" s="15" t="s">
        <v>42</v>
      </c>
      <c r="C40" s="75" t="s">
        <v>215</v>
      </c>
      <c r="D40" s="13">
        <v>28693</v>
      </c>
      <c r="E40" s="13"/>
      <c r="F40" s="13"/>
      <c r="G40" s="17">
        <f>D40-E40-F40</f>
        <v>28693</v>
      </c>
      <c r="H40" s="13"/>
      <c r="I40" s="93"/>
      <c r="J40" s="93"/>
      <c r="K40" s="13">
        <f aca="true" t="shared" si="5" ref="K40:K47">D40+H40</f>
        <v>28693</v>
      </c>
    </row>
    <row r="41" spans="1:11" s="18" customFormat="1" ht="16.5">
      <c r="A41" s="15" t="s">
        <v>201</v>
      </c>
      <c r="B41" s="15" t="s">
        <v>123</v>
      </c>
      <c r="C41" s="75" t="s">
        <v>216</v>
      </c>
      <c r="D41" s="13">
        <v>85185</v>
      </c>
      <c r="E41" s="13"/>
      <c r="F41" s="13"/>
      <c r="G41" s="17">
        <f>D41-E41-F41</f>
        <v>85185</v>
      </c>
      <c r="H41" s="13"/>
      <c r="I41" s="93"/>
      <c r="J41" s="93"/>
      <c r="K41" s="13">
        <f t="shared" si="5"/>
        <v>85185</v>
      </c>
    </row>
    <row r="42" spans="1:11" s="18" customFormat="1" ht="16.5">
      <c r="A42" s="15" t="s">
        <v>202</v>
      </c>
      <c r="B42" s="15" t="s">
        <v>124</v>
      </c>
      <c r="C42" s="75" t="s">
        <v>217</v>
      </c>
      <c r="D42" s="13">
        <v>24090</v>
      </c>
      <c r="E42" s="13"/>
      <c r="F42" s="13"/>
      <c r="G42" s="17">
        <f>D42-E42-F42</f>
        <v>24090</v>
      </c>
      <c r="H42" s="13"/>
      <c r="I42" s="93"/>
      <c r="J42" s="93"/>
      <c r="K42" s="13">
        <f t="shared" si="5"/>
        <v>24090</v>
      </c>
    </row>
    <row r="43" spans="1:11" s="18" customFormat="1" ht="18" customHeight="1">
      <c r="A43" s="15" t="s">
        <v>203</v>
      </c>
      <c r="B43" s="15" t="s">
        <v>205</v>
      </c>
      <c r="C43" s="75" t="s">
        <v>218</v>
      </c>
      <c r="D43" s="13">
        <v>42151</v>
      </c>
      <c r="E43" s="13"/>
      <c r="F43" s="13"/>
      <c r="G43" s="17">
        <f>D43-E43-F43</f>
        <v>42151</v>
      </c>
      <c r="H43" s="13"/>
      <c r="I43" s="93"/>
      <c r="J43" s="93"/>
      <c r="K43" s="13">
        <f t="shared" si="5"/>
        <v>42151</v>
      </c>
    </row>
    <row r="44" spans="1:11" s="18" customFormat="1" ht="16.5">
      <c r="A44" s="15" t="s">
        <v>204</v>
      </c>
      <c r="B44" s="15" t="s">
        <v>125</v>
      </c>
      <c r="C44" s="75" t="s">
        <v>219</v>
      </c>
      <c r="D44" s="13">
        <v>44907</v>
      </c>
      <c r="E44" s="13"/>
      <c r="F44" s="13"/>
      <c r="G44" s="17">
        <f>D44-E44-F44</f>
        <v>44907</v>
      </c>
      <c r="H44" s="13"/>
      <c r="I44" s="93"/>
      <c r="J44" s="93"/>
      <c r="K44" s="13">
        <f t="shared" si="5"/>
        <v>44907</v>
      </c>
    </row>
    <row r="45" spans="1:11" s="18" customFormat="1" ht="16.5">
      <c r="A45" s="76" t="s">
        <v>206</v>
      </c>
      <c r="B45" s="15"/>
      <c r="C45" s="24" t="s">
        <v>44</v>
      </c>
      <c r="D45" s="17">
        <f aca="true" t="shared" si="6" ref="D45:J45">D46+D47</f>
        <v>440620</v>
      </c>
      <c r="E45" s="17">
        <f t="shared" si="6"/>
        <v>0</v>
      </c>
      <c r="F45" s="17">
        <f t="shared" si="6"/>
        <v>0</v>
      </c>
      <c r="G45" s="17">
        <f t="shared" si="6"/>
        <v>440620</v>
      </c>
      <c r="H45" s="17">
        <f t="shared" si="6"/>
        <v>0</v>
      </c>
      <c r="I45" s="17">
        <f t="shared" si="6"/>
        <v>0</v>
      </c>
      <c r="J45" s="17">
        <f t="shared" si="6"/>
        <v>0</v>
      </c>
      <c r="K45" s="17">
        <f t="shared" si="5"/>
        <v>440620</v>
      </c>
    </row>
    <row r="46" spans="1:11" s="18" customFormat="1" ht="16.5" customHeight="1">
      <c r="A46" s="15" t="s">
        <v>207</v>
      </c>
      <c r="B46" s="15" t="s">
        <v>41</v>
      </c>
      <c r="C46" s="75" t="s">
        <v>220</v>
      </c>
      <c r="D46" s="13">
        <v>439120</v>
      </c>
      <c r="E46" s="13"/>
      <c r="F46" s="13"/>
      <c r="G46" s="17">
        <f>D46-E46-F46</f>
        <v>439120</v>
      </c>
      <c r="H46" s="13"/>
      <c r="I46" s="93"/>
      <c r="J46" s="93"/>
      <c r="K46" s="17">
        <f t="shared" si="5"/>
        <v>439120</v>
      </c>
    </row>
    <row r="47" spans="1:11" s="18" customFormat="1" ht="16.5">
      <c r="A47" s="15" t="s">
        <v>208</v>
      </c>
      <c r="B47" s="15" t="s">
        <v>41</v>
      </c>
      <c r="C47" s="75" t="s">
        <v>221</v>
      </c>
      <c r="D47" s="13">
        <v>1500</v>
      </c>
      <c r="E47" s="13"/>
      <c r="F47" s="13"/>
      <c r="G47" s="17">
        <f>D47-E47-F47</f>
        <v>1500</v>
      </c>
      <c r="H47" s="13"/>
      <c r="I47" s="93"/>
      <c r="J47" s="93"/>
      <c r="K47" s="17">
        <f t="shared" si="5"/>
        <v>1500</v>
      </c>
    </row>
    <row r="48" spans="1:11" s="18" customFormat="1" ht="16.5">
      <c r="A48" s="58" t="s">
        <v>48</v>
      </c>
      <c r="B48" s="58"/>
      <c r="C48" s="59" t="s">
        <v>18</v>
      </c>
      <c r="D48" s="60">
        <f aca="true" t="shared" si="7" ref="D48:J48">D49+D53</f>
        <v>479005</v>
      </c>
      <c r="E48" s="60">
        <f t="shared" si="7"/>
        <v>336308</v>
      </c>
      <c r="F48" s="60">
        <f t="shared" si="7"/>
        <v>6360</v>
      </c>
      <c r="G48" s="60">
        <f t="shared" si="7"/>
        <v>136337</v>
      </c>
      <c r="H48" s="60">
        <f t="shared" si="7"/>
        <v>0</v>
      </c>
      <c r="I48" s="60">
        <f t="shared" si="7"/>
        <v>0</v>
      </c>
      <c r="J48" s="60">
        <f t="shared" si="7"/>
        <v>0</v>
      </c>
      <c r="K48" s="28">
        <f aca="true" t="shared" si="8" ref="K48:K53">D48+H48</f>
        <v>479005</v>
      </c>
    </row>
    <row r="49" spans="1:11" s="18" customFormat="1" ht="16.5">
      <c r="A49" s="58" t="s">
        <v>209</v>
      </c>
      <c r="B49" s="58"/>
      <c r="C49" s="108" t="s">
        <v>210</v>
      </c>
      <c r="D49" s="60">
        <f>D50+D52</f>
        <v>475605</v>
      </c>
      <c r="E49" s="60">
        <f aca="true" t="shared" si="9" ref="E49:J49">SUM(E50:E52)</f>
        <v>336308</v>
      </c>
      <c r="F49" s="60">
        <f t="shared" si="9"/>
        <v>6360</v>
      </c>
      <c r="G49" s="60">
        <f>G50+G52</f>
        <v>132937</v>
      </c>
      <c r="H49" s="60">
        <f t="shared" si="9"/>
        <v>0</v>
      </c>
      <c r="I49" s="60">
        <f t="shared" si="9"/>
        <v>0</v>
      </c>
      <c r="J49" s="60">
        <f t="shared" si="9"/>
        <v>0</v>
      </c>
      <c r="K49" s="28">
        <f t="shared" si="8"/>
        <v>475605</v>
      </c>
    </row>
    <row r="50" spans="1:11" s="62" customFormat="1" ht="16.5">
      <c r="A50" s="15" t="s">
        <v>211</v>
      </c>
      <c r="B50" s="15" t="s">
        <v>126</v>
      </c>
      <c r="C50" s="75" t="s">
        <v>222</v>
      </c>
      <c r="D50" s="13">
        <v>475158</v>
      </c>
      <c r="E50" s="13">
        <v>336308</v>
      </c>
      <c r="F50" s="13">
        <v>6360</v>
      </c>
      <c r="G50" s="17">
        <f>D50-E50-F50</f>
        <v>132490</v>
      </c>
      <c r="H50" s="17"/>
      <c r="I50" s="7"/>
      <c r="J50" s="7"/>
      <c r="K50" s="17">
        <f t="shared" si="8"/>
        <v>475158</v>
      </c>
    </row>
    <row r="51" spans="1:11" s="18" customFormat="1" ht="16.5" hidden="1">
      <c r="A51" s="15" t="s">
        <v>212</v>
      </c>
      <c r="B51" s="15" t="s">
        <v>127</v>
      </c>
      <c r="C51" s="75" t="s">
        <v>223</v>
      </c>
      <c r="D51" s="13">
        <f>SUM(E51:G51)</f>
        <v>0</v>
      </c>
      <c r="E51" s="77"/>
      <c r="F51" s="77"/>
      <c r="G51" s="17">
        <f>D51-E51-F51</f>
        <v>132490</v>
      </c>
      <c r="H51" s="17"/>
      <c r="I51" s="7"/>
      <c r="J51" s="7"/>
      <c r="K51" s="17">
        <f t="shared" si="8"/>
        <v>0</v>
      </c>
    </row>
    <row r="52" spans="1:11" s="18" customFormat="1" ht="16.5">
      <c r="A52" s="15" t="s">
        <v>213</v>
      </c>
      <c r="B52" s="15" t="s">
        <v>129</v>
      </c>
      <c r="C52" s="75" t="s">
        <v>224</v>
      </c>
      <c r="D52" s="13">
        <v>447</v>
      </c>
      <c r="E52" s="77"/>
      <c r="F52" s="77"/>
      <c r="G52" s="17">
        <f>D52-E52-F52</f>
        <v>447</v>
      </c>
      <c r="H52" s="17"/>
      <c r="I52" s="7"/>
      <c r="J52" s="7"/>
      <c r="K52" s="17">
        <f t="shared" si="8"/>
        <v>447</v>
      </c>
    </row>
    <row r="53" spans="1:11" s="62" customFormat="1" ht="16.5">
      <c r="A53" s="15" t="s">
        <v>214</v>
      </c>
      <c r="B53" s="15" t="s">
        <v>128</v>
      </c>
      <c r="C53" s="24" t="s">
        <v>95</v>
      </c>
      <c r="D53" s="17">
        <v>3400</v>
      </c>
      <c r="E53" s="25"/>
      <c r="F53" s="25"/>
      <c r="G53" s="17">
        <f>D53-E53-F53</f>
        <v>3400</v>
      </c>
      <c r="H53" s="17"/>
      <c r="I53" s="7"/>
      <c r="J53" s="7"/>
      <c r="K53" s="17">
        <f t="shared" si="8"/>
        <v>3400</v>
      </c>
    </row>
    <row r="54" spans="1:11" s="27" customFormat="1" ht="35.25" customHeight="1">
      <c r="A54" s="29" t="s">
        <v>49</v>
      </c>
      <c r="B54" s="29"/>
      <c r="C54" s="30" t="s">
        <v>132</v>
      </c>
      <c r="D54" s="28">
        <f>D55+D94</f>
        <v>51063642</v>
      </c>
      <c r="E54" s="28">
        <f aca="true" t="shared" si="10" ref="E54:K54">E55+E94</f>
        <v>2708015</v>
      </c>
      <c r="F54" s="28">
        <f t="shared" si="10"/>
        <v>209414</v>
      </c>
      <c r="G54" s="28">
        <f t="shared" si="10"/>
        <v>48146213</v>
      </c>
      <c r="H54" s="28">
        <f t="shared" si="10"/>
        <v>292940</v>
      </c>
      <c r="I54" s="28">
        <f t="shared" si="10"/>
        <v>89640</v>
      </c>
      <c r="J54" s="28">
        <f t="shared" si="10"/>
        <v>51840</v>
      </c>
      <c r="K54" s="28">
        <f t="shared" si="10"/>
        <v>51356582</v>
      </c>
    </row>
    <row r="55" spans="1:11" s="22" customFormat="1" ht="37.5">
      <c r="A55" s="58" t="s">
        <v>50</v>
      </c>
      <c r="B55" s="58"/>
      <c r="C55" s="67" t="s">
        <v>133</v>
      </c>
      <c r="D55" s="60">
        <f>D56+D57+D59+D60+D61+D63+D64+D79+D70+D71+D66+D73+D80+D81+D67+D74+D85+D86+D87+D88+D89+D90+D91+D92+D68+D75+D76+D77+D93+D82+D83</f>
        <v>49275882</v>
      </c>
      <c r="E55" s="60">
        <f aca="true" t="shared" si="11" ref="E55:K55">E56+E57+E59+E60+E61+E63+E64+E79+E70+E71+E66+E73+E80+E81+E67+E74+E85+E86+E87+E88+E89+E90+E91+E92+E68+E75+E76+E77+E93+E82+E83</f>
        <v>1595357</v>
      </c>
      <c r="F55" s="60">
        <f t="shared" si="11"/>
        <v>95988</v>
      </c>
      <c r="G55" s="60">
        <f>G56+G57+G59+G60+G61+G63+G65+G79+G70+G71+G66+G73+G80+G81+G67+G74+G85+G86+G87+G88+G89+G90+G91+G92+G68+G75+G76+G77+G93+G82+G83</f>
        <v>47584537</v>
      </c>
      <c r="H55" s="60">
        <f>H56+H57+H59+H60+H61+H63+H64+H79+H70+H71+H66+H73+H80+H81+H67+H74+H85+H86+H87+H88+H89+H90+H91+H92+H68+H75+H76+H77+H93+H82+H83</f>
        <v>77800</v>
      </c>
      <c r="I55" s="60">
        <f t="shared" si="11"/>
        <v>77800</v>
      </c>
      <c r="J55" s="60">
        <f t="shared" si="11"/>
        <v>40000</v>
      </c>
      <c r="K55" s="60">
        <f t="shared" si="11"/>
        <v>49353682</v>
      </c>
    </row>
    <row r="56" spans="1:11" s="22" customFormat="1" ht="33">
      <c r="A56" s="15" t="s">
        <v>135</v>
      </c>
      <c r="B56" s="15" t="s">
        <v>114</v>
      </c>
      <c r="C56" s="16" t="s">
        <v>36</v>
      </c>
      <c r="D56" s="17">
        <v>2459544</v>
      </c>
      <c r="E56" s="17">
        <v>1595357</v>
      </c>
      <c r="F56" s="17">
        <v>95988</v>
      </c>
      <c r="G56" s="17">
        <f aca="true" t="shared" si="12" ref="G56:G63">D56-E56-F56</f>
        <v>768199</v>
      </c>
      <c r="H56" s="17">
        <v>37800</v>
      </c>
      <c r="I56" s="7">
        <v>37800</v>
      </c>
      <c r="J56" s="7"/>
      <c r="K56" s="17">
        <f>D56+H56</f>
        <v>2497344</v>
      </c>
    </row>
    <row r="57" spans="1:11" s="22" customFormat="1" ht="16.5">
      <c r="A57" s="15" t="s">
        <v>225</v>
      </c>
      <c r="B57" s="15" t="s">
        <v>115</v>
      </c>
      <c r="C57" s="23" t="s">
        <v>12</v>
      </c>
      <c r="D57" s="17">
        <v>321838</v>
      </c>
      <c r="E57" s="17"/>
      <c r="F57" s="17"/>
      <c r="G57" s="17">
        <f t="shared" si="12"/>
        <v>321838</v>
      </c>
      <c r="H57" s="17"/>
      <c r="I57" s="7"/>
      <c r="J57" s="7"/>
      <c r="K57" s="17">
        <f>D57+H57</f>
        <v>321838</v>
      </c>
    </row>
    <row r="58" spans="1:11" s="22" customFormat="1" ht="49.5">
      <c r="A58" s="15" t="s">
        <v>227</v>
      </c>
      <c r="B58" s="76"/>
      <c r="C58" s="78" t="s">
        <v>186</v>
      </c>
      <c r="D58" s="17">
        <f>D59</f>
        <v>126700</v>
      </c>
      <c r="E58" s="17">
        <f aca="true" t="shared" si="13" ref="E58:K58">E59</f>
        <v>0</v>
      </c>
      <c r="F58" s="17">
        <f t="shared" si="13"/>
        <v>0</v>
      </c>
      <c r="G58" s="17">
        <f t="shared" si="12"/>
        <v>126700</v>
      </c>
      <c r="H58" s="17">
        <f t="shared" si="13"/>
        <v>0</v>
      </c>
      <c r="I58" s="17">
        <f t="shared" si="13"/>
        <v>0</v>
      </c>
      <c r="J58" s="17">
        <f t="shared" si="13"/>
        <v>0</v>
      </c>
      <c r="K58" s="17">
        <f t="shared" si="13"/>
        <v>126700</v>
      </c>
    </row>
    <row r="59" spans="1:11" s="22" customFormat="1" ht="49.5">
      <c r="A59" s="76" t="s">
        <v>228</v>
      </c>
      <c r="B59" s="76" t="s">
        <v>19</v>
      </c>
      <c r="C59" s="79" t="s">
        <v>226</v>
      </c>
      <c r="D59" s="13">
        <v>126700</v>
      </c>
      <c r="E59" s="13"/>
      <c r="F59" s="13"/>
      <c r="G59" s="13">
        <f t="shared" si="12"/>
        <v>126700</v>
      </c>
      <c r="H59" s="13"/>
      <c r="I59" s="93"/>
      <c r="J59" s="93"/>
      <c r="K59" s="13">
        <f>D59+H59</f>
        <v>126700</v>
      </c>
    </row>
    <row r="60" spans="1:11" s="22" customFormat="1" ht="45" hidden="1">
      <c r="A60" s="19" t="s">
        <v>229</v>
      </c>
      <c r="B60" s="19" t="s">
        <v>116</v>
      </c>
      <c r="C60" s="32" t="s">
        <v>32</v>
      </c>
      <c r="D60" s="17"/>
      <c r="E60" s="20"/>
      <c r="F60" s="20"/>
      <c r="G60" s="17">
        <f t="shared" si="12"/>
        <v>0</v>
      </c>
      <c r="H60" s="17"/>
      <c r="I60" s="21"/>
      <c r="J60" s="21"/>
      <c r="K60" s="17">
        <f>D60+H60</f>
        <v>0</v>
      </c>
    </row>
    <row r="61" spans="1:11" s="27" customFormat="1" ht="30">
      <c r="A61" s="19" t="s">
        <v>52</v>
      </c>
      <c r="B61" s="19" t="s">
        <v>138</v>
      </c>
      <c r="C61" s="32" t="s">
        <v>51</v>
      </c>
      <c r="D61" s="17">
        <v>553800</v>
      </c>
      <c r="E61" s="20"/>
      <c r="F61" s="20"/>
      <c r="G61" s="17">
        <f t="shared" si="12"/>
        <v>553800</v>
      </c>
      <c r="H61" s="17"/>
      <c r="I61" s="21"/>
      <c r="J61" s="21"/>
      <c r="K61" s="17">
        <f>D61+H61</f>
        <v>553800</v>
      </c>
    </row>
    <row r="62" spans="1:11" s="22" customFormat="1" ht="30">
      <c r="A62" s="19" t="s">
        <v>230</v>
      </c>
      <c r="B62" s="26"/>
      <c r="C62" s="56" t="s">
        <v>187</v>
      </c>
      <c r="D62" s="17">
        <f>D63+D64+D66+D67+D68</f>
        <v>8057400</v>
      </c>
      <c r="E62" s="17">
        <f aca="true" t="shared" si="14" ref="E62:K62">E63+E64+E66+E67+E68</f>
        <v>0</v>
      </c>
      <c r="F62" s="17">
        <f t="shared" si="14"/>
        <v>0</v>
      </c>
      <c r="G62" s="17">
        <f t="shared" si="12"/>
        <v>8057400</v>
      </c>
      <c r="H62" s="17">
        <f t="shared" si="14"/>
        <v>0</v>
      </c>
      <c r="I62" s="17">
        <f t="shared" si="14"/>
        <v>0</v>
      </c>
      <c r="J62" s="17">
        <f t="shared" si="14"/>
        <v>0</v>
      </c>
      <c r="K62" s="17">
        <f t="shared" si="14"/>
        <v>8057400</v>
      </c>
    </row>
    <row r="63" spans="1:11" s="22" customFormat="1" ht="106.5" customHeight="1">
      <c r="A63" s="26" t="s">
        <v>136</v>
      </c>
      <c r="B63" s="26" t="s">
        <v>139</v>
      </c>
      <c r="C63" s="70" t="s">
        <v>231</v>
      </c>
      <c r="D63" s="13">
        <v>3828160</v>
      </c>
      <c r="E63" s="82"/>
      <c r="F63" s="82"/>
      <c r="G63" s="110">
        <f t="shared" si="12"/>
        <v>3828160</v>
      </c>
      <c r="H63" s="13"/>
      <c r="I63" s="83"/>
      <c r="J63" s="83"/>
      <c r="K63" s="13">
        <f>D63+H63</f>
        <v>3828160</v>
      </c>
    </row>
    <row r="64" spans="1:11" s="22" customFormat="1" ht="171.75" customHeight="1">
      <c r="A64" s="125" t="s">
        <v>232</v>
      </c>
      <c r="B64" s="125" t="s">
        <v>145</v>
      </c>
      <c r="C64" s="96" t="s">
        <v>233</v>
      </c>
      <c r="D64" s="118">
        <v>490773</v>
      </c>
      <c r="E64" s="114"/>
      <c r="F64" s="120"/>
      <c r="G64" s="110"/>
      <c r="H64" s="116"/>
      <c r="I64" s="129"/>
      <c r="J64" s="129"/>
      <c r="K64" s="118">
        <f>D64+H64</f>
        <v>490773</v>
      </c>
    </row>
    <row r="65" spans="1:11" s="22" customFormat="1" ht="114">
      <c r="A65" s="126"/>
      <c r="B65" s="126"/>
      <c r="C65" s="95" t="s">
        <v>331</v>
      </c>
      <c r="D65" s="127"/>
      <c r="E65" s="115"/>
      <c r="F65" s="121"/>
      <c r="G65" s="111">
        <f>D64</f>
        <v>490773</v>
      </c>
      <c r="H65" s="117"/>
      <c r="I65" s="130"/>
      <c r="J65" s="130"/>
      <c r="K65" s="131"/>
    </row>
    <row r="66" spans="1:11" s="22" customFormat="1" ht="45">
      <c r="A66" s="26" t="s">
        <v>235</v>
      </c>
      <c r="B66" s="26" t="s">
        <v>147</v>
      </c>
      <c r="C66" s="68" t="s">
        <v>234</v>
      </c>
      <c r="D66" s="82">
        <v>288670</v>
      </c>
      <c r="E66" s="82"/>
      <c r="F66" s="82"/>
      <c r="G66" s="111">
        <f>D66-E66-F66</f>
        <v>288670</v>
      </c>
      <c r="H66" s="13"/>
      <c r="I66" s="83"/>
      <c r="J66" s="83"/>
      <c r="K66" s="13">
        <f>D66+H66</f>
        <v>288670</v>
      </c>
    </row>
    <row r="67" spans="1:11" s="22" customFormat="1" ht="16.5">
      <c r="A67" s="26" t="s">
        <v>237</v>
      </c>
      <c r="B67" s="26" t="s">
        <v>151</v>
      </c>
      <c r="C67" s="68" t="s">
        <v>236</v>
      </c>
      <c r="D67" s="82">
        <v>287580</v>
      </c>
      <c r="E67" s="82"/>
      <c r="F67" s="82"/>
      <c r="G67" s="13">
        <f>D67-E67-F67</f>
        <v>287580</v>
      </c>
      <c r="H67" s="13"/>
      <c r="I67" s="83"/>
      <c r="J67" s="83"/>
      <c r="K67" s="13">
        <f>D67+H67</f>
        <v>287580</v>
      </c>
    </row>
    <row r="68" spans="1:11" s="22" customFormat="1" ht="24" customHeight="1">
      <c r="A68" s="26" t="s">
        <v>238</v>
      </c>
      <c r="B68" s="26" t="s">
        <v>161</v>
      </c>
      <c r="C68" s="68" t="s">
        <v>239</v>
      </c>
      <c r="D68" s="82">
        <v>3162217</v>
      </c>
      <c r="E68" s="82"/>
      <c r="F68" s="82"/>
      <c r="G68" s="13">
        <f>D68-E68-F68</f>
        <v>3162217</v>
      </c>
      <c r="H68" s="13"/>
      <c r="I68" s="83"/>
      <c r="J68" s="83"/>
      <c r="K68" s="13">
        <f>D68+H68</f>
        <v>3162217</v>
      </c>
    </row>
    <row r="69" spans="1:11" s="22" customFormat="1" ht="30">
      <c r="A69" s="19" t="s">
        <v>240</v>
      </c>
      <c r="B69" s="26"/>
      <c r="C69" s="57" t="s">
        <v>332</v>
      </c>
      <c r="D69" s="17">
        <f>D70+D71+D73+D74+D75+D76+D77</f>
        <v>390800</v>
      </c>
      <c r="E69" s="17">
        <f aca="true" t="shared" si="15" ref="E69:K69">E70+E71+E73+E74+E75+E76+E77</f>
        <v>0</v>
      </c>
      <c r="F69" s="17">
        <f t="shared" si="15"/>
        <v>0</v>
      </c>
      <c r="G69" s="17">
        <f t="shared" si="15"/>
        <v>390800</v>
      </c>
      <c r="H69" s="17">
        <f t="shared" si="15"/>
        <v>0</v>
      </c>
      <c r="I69" s="17">
        <f t="shared" si="15"/>
        <v>0</v>
      </c>
      <c r="J69" s="17">
        <f t="shared" si="15"/>
        <v>0</v>
      </c>
      <c r="K69" s="17">
        <f t="shared" si="15"/>
        <v>390800</v>
      </c>
    </row>
    <row r="70" spans="1:11" s="27" customFormat="1" ht="90" customHeight="1">
      <c r="A70" s="26" t="s">
        <v>141</v>
      </c>
      <c r="B70" s="26" t="s">
        <v>140</v>
      </c>
      <c r="C70" s="70" t="s">
        <v>241</v>
      </c>
      <c r="D70" s="13">
        <v>105800</v>
      </c>
      <c r="E70" s="106"/>
      <c r="F70" s="106"/>
      <c r="G70" s="13">
        <f>D70-E70-F70</f>
        <v>105800</v>
      </c>
      <c r="H70" s="86"/>
      <c r="I70" s="106"/>
      <c r="J70" s="106"/>
      <c r="K70" s="13">
        <f>D70+H70</f>
        <v>105800</v>
      </c>
    </row>
    <row r="71" spans="1:11" s="22" customFormat="1" ht="181.5" customHeight="1">
      <c r="A71" s="125" t="s">
        <v>242</v>
      </c>
      <c r="B71" s="125" t="s">
        <v>146</v>
      </c>
      <c r="C71" s="97" t="s">
        <v>243</v>
      </c>
      <c r="D71" s="114">
        <v>2600</v>
      </c>
      <c r="E71" s="114"/>
      <c r="F71" s="114"/>
      <c r="G71" s="118">
        <f>D71</f>
        <v>2600</v>
      </c>
      <c r="H71" s="118"/>
      <c r="I71" s="129"/>
      <c r="J71" s="129"/>
      <c r="K71" s="118">
        <f>D71+H71</f>
        <v>2600</v>
      </c>
    </row>
    <row r="72" spans="1:11" s="22" customFormat="1" ht="28.5">
      <c r="A72" s="126"/>
      <c r="B72" s="126"/>
      <c r="C72" s="98" t="s">
        <v>185</v>
      </c>
      <c r="D72" s="115"/>
      <c r="E72" s="115"/>
      <c r="F72" s="115"/>
      <c r="G72" s="119"/>
      <c r="H72" s="119"/>
      <c r="I72" s="132"/>
      <c r="J72" s="132"/>
      <c r="K72" s="119"/>
    </row>
    <row r="73" spans="1:11" s="22" customFormat="1" ht="45">
      <c r="A73" s="26" t="s">
        <v>245</v>
      </c>
      <c r="B73" s="26" t="s">
        <v>148</v>
      </c>
      <c r="C73" s="70" t="s">
        <v>244</v>
      </c>
      <c r="D73" s="82">
        <v>7290</v>
      </c>
      <c r="E73" s="85"/>
      <c r="F73" s="85"/>
      <c r="G73" s="13">
        <f>D73-E73-F73</f>
        <v>7290</v>
      </c>
      <c r="H73" s="13"/>
      <c r="I73" s="85"/>
      <c r="J73" s="85"/>
      <c r="K73" s="13">
        <f>D73+H73</f>
        <v>7290</v>
      </c>
    </row>
    <row r="74" spans="1:11" s="22" customFormat="1" ht="21" customHeight="1">
      <c r="A74" s="26" t="s">
        <v>246</v>
      </c>
      <c r="B74" s="26" t="s">
        <v>152</v>
      </c>
      <c r="C74" s="70" t="s">
        <v>247</v>
      </c>
      <c r="D74" s="82">
        <v>15430</v>
      </c>
      <c r="E74" s="85"/>
      <c r="F74" s="85"/>
      <c r="G74" s="13">
        <f>D74-E74-F74</f>
        <v>15430</v>
      </c>
      <c r="H74" s="86"/>
      <c r="I74" s="85"/>
      <c r="J74" s="85"/>
      <c r="K74" s="13">
        <f>D74+H74</f>
        <v>15430</v>
      </c>
    </row>
    <row r="75" spans="1:11" s="22" customFormat="1" ht="30">
      <c r="A75" s="26" t="s">
        <v>248</v>
      </c>
      <c r="B75" s="26" t="s">
        <v>162</v>
      </c>
      <c r="C75" s="70" t="s">
        <v>249</v>
      </c>
      <c r="D75" s="82">
        <v>130000</v>
      </c>
      <c r="E75" s="82"/>
      <c r="F75" s="82"/>
      <c r="G75" s="13">
        <f>D75-E75-F75</f>
        <v>130000</v>
      </c>
      <c r="H75" s="13"/>
      <c r="I75" s="83"/>
      <c r="J75" s="83"/>
      <c r="K75" s="13">
        <f>D75+H75</f>
        <v>130000</v>
      </c>
    </row>
    <row r="76" spans="1:11" s="27" customFormat="1" ht="16.5">
      <c r="A76" s="26" t="s">
        <v>251</v>
      </c>
      <c r="B76" s="26" t="s">
        <v>163</v>
      </c>
      <c r="C76" s="70" t="s">
        <v>250</v>
      </c>
      <c r="D76" s="53">
        <v>6150</v>
      </c>
      <c r="E76" s="53"/>
      <c r="F76" s="53"/>
      <c r="G76" s="13">
        <f>D76-E76-F76</f>
        <v>6150</v>
      </c>
      <c r="H76" s="84"/>
      <c r="I76" s="53"/>
      <c r="J76" s="53"/>
      <c r="K76" s="13">
        <f>D76+H76</f>
        <v>6150</v>
      </c>
    </row>
    <row r="77" spans="1:11" s="22" customFormat="1" ht="34.5" customHeight="1">
      <c r="A77" s="26" t="s">
        <v>252</v>
      </c>
      <c r="B77" s="26" t="s">
        <v>164</v>
      </c>
      <c r="C77" s="70" t="s">
        <v>253</v>
      </c>
      <c r="D77" s="53">
        <v>123530</v>
      </c>
      <c r="E77" s="53"/>
      <c r="F77" s="53"/>
      <c r="G77" s="13">
        <f>D77-E77-F77</f>
        <v>123530</v>
      </c>
      <c r="H77" s="84"/>
      <c r="I77" s="53"/>
      <c r="J77" s="53"/>
      <c r="K77" s="13">
        <f>D77+H77</f>
        <v>123530</v>
      </c>
    </row>
    <row r="78" spans="1:11" s="22" customFormat="1" ht="90">
      <c r="A78" s="19" t="s">
        <v>254</v>
      </c>
      <c r="B78" s="26"/>
      <c r="C78" s="81" t="s">
        <v>333</v>
      </c>
      <c r="D78" s="51">
        <f>D79+D80+D81+D82+D83</f>
        <v>7553500</v>
      </c>
      <c r="E78" s="51">
        <f aca="true" t="shared" si="16" ref="E78:J78">E79+E80+E81+E82+E83</f>
        <v>0</v>
      </c>
      <c r="F78" s="51">
        <f t="shared" si="16"/>
        <v>0</v>
      </c>
      <c r="G78" s="51">
        <f>G79+G80+G81+G82+G83</f>
        <v>7553500</v>
      </c>
      <c r="H78" s="51">
        <f>H79+H80+H81+H82+H83</f>
        <v>40000</v>
      </c>
      <c r="I78" s="51">
        <f t="shared" si="16"/>
        <v>40000</v>
      </c>
      <c r="J78" s="51">
        <f t="shared" si="16"/>
        <v>40000</v>
      </c>
      <c r="K78" s="20">
        <f>K79+K80+K81+K82+K83</f>
        <v>7593500</v>
      </c>
    </row>
    <row r="79" spans="1:11" s="22" customFormat="1" ht="109.5" customHeight="1">
      <c r="A79" s="26" t="s">
        <v>142</v>
      </c>
      <c r="B79" s="26" t="s">
        <v>144</v>
      </c>
      <c r="C79" s="69" t="s">
        <v>255</v>
      </c>
      <c r="D79" s="13">
        <v>1148000</v>
      </c>
      <c r="E79" s="82"/>
      <c r="F79" s="82"/>
      <c r="G79" s="13">
        <f>D79-E79-F79</f>
        <v>1148000</v>
      </c>
      <c r="H79" s="13">
        <v>40000</v>
      </c>
      <c r="I79" s="83">
        <v>40000</v>
      </c>
      <c r="J79" s="83">
        <v>40000</v>
      </c>
      <c r="K79" s="13">
        <f>D79+H79</f>
        <v>1188000</v>
      </c>
    </row>
    <row r="80" spans="1:11" s="27" customFormat="1" ht="45">
      <c r="A80" s="26" t="s">
        <v>256</v>
      </c>
      <c r="B80" s="26" t="s">
        <v>149</v>
      </c>
      <c r="C80" s="70" t="s">
        <v>257</v>
      </c>
      <c r="D80" s="82">
        <v>4300</v>
      </c>
      <c r="E80" s="82"/>
      <c r="F80" s="82"/>
      <c r="G80" s="13">
        <f>D80-E80-F80</f>
        <v>4300</v>
      </c>
      <c r="H80" s="13"/>
      <c r="I80" s="83"/>
      <c r="J80" s="83"/>
      <c r="K80" s="13">
        <f>D80+H80</f>
        <v>4300</v>
      </c>
    </row>
    <row r="81" spans="1:11" s="27" customFormat="1" ht="16.5">
      <c r="A81" s="26" t="s">
        <v>258</v>
      </c>
      <c r="B81" s="26" t="s">
        <v>150</v>
      </c>
      <c r="C81" s="70" t="s">
        <v>259</v>
      </c>
      <c r="D81" s="82">
        <v>194400</v>
      </c>
      <c r="E81" s="85"/>
      <c r="F81" s="85"/>
      <c r="G81" s="13">
        <f>D81-E81-F81</f>
        <v>194400</v>
      </c>
      <c r="H81" s="86"/>
      <c r="I81" s="85"/>
      <c r="J81" s="85"/>
      <c r="K81" s="13">
        <f>D81+H81</f>
        <v>194400</v>
      </c>
    </row>
    <row r="82" spans="1:11" s="27" customFormat="1" ht="30">
      <c r="A82" s="26" t="s">
        <v>261</v>
      </c>
      <c r="B82" s="26">
        <v>170102</v>
      </c>
      <c r="C82" s="70" t="s">
        <v>260</v>
      </c>
      <c r="D82" s="53">
        <v>452100</v>
      </c>
      <c r="E82" s="53"/>
      <c r="F82" s="53"/>
      <c r="G82" s="13">
        <f>D82-E82-F82</f>
        <v>452100</v>
      </c>
      <c r="H82" s="84"/>
      <c r="I82" s="53"/>
      <c r="J82" s="53"/>
      <c r="K82" s="13">
        <f>D82+H82</f>
        <v>452100</v>
      </c>
    </row>
    <row r="83" spans="1:11" s="27" customFormat="1" ht="30">
      <c r="A83" s="26" t="s">
        <v>262</v>
      </c>
      <c r="B83" s="26">
        <v>170302</v>
      </c>
      <c r="C83" s="70" t="s">
        <v>263</v>
      </c>
      <c r="D83" s="53">
        <v>5754700</v>
      </c>
      <c r="E83" s="53"/>
      <c r="F83" s="53"/>
      <c r="G83" s="13">
        <f>D83-E83-F83</f>
        <v>5754700</v>
      </c>
      <c r="H83" s="84"/>
      <c r="I83" s="53"/>
      <c r="J83" s="53"/>
      <c r="K83" s="13">
        <f>D83+H83</f>
        <v>5754700</v>
      </c>
    </row>
    <row r="84" spans="1:11" s="22" customFormat="1" ht="30">
      <c r="A84" s="19" t="s">
        <v>264</v>
      </c>
      <c r="B84" s="26"/>
      <c r="C84" s="32" t="s">
        <v>188</v>
      </c>
      <c r="D84" s="51">
        <f>D85+D86+D87+D88+D89+D90+D91+D92+D93</f>
        <v>29812300</v>
      </c>
      <c r="E84" s="51">
        <f aca="true" t="shared" si="17" ref="E84:K84">E85+E86+E87+E88+E89+E90+E91+E92+E93</f>
        <v>0</v>
      </c>
      <c r="F84" s="51">
        <f t="shared" si="17"/>
        <v>0</v>
      </c>
      <c r="G84" s="51">
        <f t="shared" si="17"/>
        <v>29812300</v>
      </c>
      <c r="H84" s="51">
        <f t="shared" si="17"/>
        <v>0</v>
      </c>
      <c r="I84" s="51">
        <f t="shared" si="17"/>
        <v>0</v>
      </c>
      <c r="J84" s="51">
        <f t="shared" si="17"/>
        <v>0</v>
      </c>
      <c r="K84" s="20">
        <f t="shared" si="17"/>
        <v>29812300</v>
      </c>
    </row>
    <row r="85" spans="1:11" s="27" customFormat="1" ht="16.5">
      <c r="A85" s="26" t="s">
        <v>265</v>
      </c>
      <c r="B85" s="26" t="s">
        <v>153</v>
      </c>
      <c r="C85" s="70" t="s">
        <v>266</v>
      </c>
      <c r="D85" s="82">
        <v>291332</v>
      </c>
      <c r="E85" s="82"/>
      <c r="F85" s="82"/>
      <c r="G85" s="13">
        <f aca="true" t="shared" si="18" ref="G85:G93">D85-E85-F85</f>
        <v>291332</v>
      </c>
      <c r="H85" s="13"/>
      <c r="I85" s="83"/>
      <c r="J85" s="83"/>
      <c r="K85" s="13">
        <f aca="true" t="shared" si="19" ref="K85:K93">D85+H85</f>
        <v>291332</v>
      </c>
    </row>
    <row r="86" spans="1:11" s="66" customFormat="1" ht="16.5">
      <c r="A86" s="26" t="s">
        <v>143</v>
      </c>
      <c r="B86" s="26" t="s">
        <v>154</v>
      </c>
      <c r="C86" s="70" t="s">
        <v>350</v>
      </c>
      <c r="D86" s="82">
        <v>4214340</v>
      </c>
      <c r="E86" s="85"/>
      <c r="F86" s="85"/>
      <c r="G86" s="13">
        <f t="shared" si="18"/>
        <v>4214340</v>
      </c>
      <c r="H86" s="13"/>
      <c r="I86" s="85"/>
      <c r="J86" s="85"/>
      <c r="K86" s="13">
        <f t="shared" si="19"/>
        <v>4214340</v>
      </c>
    </row>
    <row r="87" spans="1:11" s="27" customFormat="1" ht="16.5">
      <c r="A87" s="26" t="s">
        <v>267</v>
      </c>
      <c r="B87" s="26" t="s">
        <v>155</v>
      </c>
      <c r="C87" s="70" t="s">
        <v>268</v>
      </c>
      <c r="D87" s="82">
        <v>15640311</v>
      </c>
      <c r="E87" s="85"/>
      <c r="F87" s="85"/>
      <c r="G87" s="13">
        <f t="shared" si="18"/>
        <v>15640311</v>
      </c>
      <c r="H87" s="86"/>
      <c r="I87" s="85"/>
      <c r="J87" s="85"/>
      <c r="K87" s="13">
        <f t="shared" si="19"/>
        <v>15640311</v>
      </c>
    </row>
    <row r="88" spans="1:11" s="14" customFormat="1" ht="16.5">
      <c r="A88" s="26" t="s">
        <v>270</v>
      </c>
      <c r="B88" s="26" t="s">
        <v>156</v>
      </c>
      <c r="C88" s="70" t="s">
        <v>269</v>
      </c>
      <c r="D88" s="82">
        <v>1213290</v>
      </c>
      <c r="E88" s="85"/>
      <c r="F88" s="85"/>
      <c r="G88" s="13">
        <f t="shared" si="18"/>
        <v>1213290</v>
      </c>
      <c r="H88" s="86"/>
      <c r="I88" s="85"/>
      <c r="J88" s="85"/>
      <c r="K88" s="13">
        <f t="shared" si="19"/>
        <v>1213290</v>
      </c>
    </row>
    <row r="89" spans="1:11" s="62" customFormat="1" ht="16.5">
      <c r="A89" s="26" t="s">
        <v>271</v>
      </c>
      <c r="B89" s="26" t="s">
        <v>157</v>
      </c>
      <c r="C89" s="70" t="s">
        <v>276</v>
      </c>
      <c r="D89" s="82">
        <v>2688635</v>
      </c>
      <c r="E89" s="85"/>
      <c r="F89" s="85"/>
      <c r="G89" s="13">
        <f t="shared" si="18"/>
        <v>2688635</v>
      </c>
      <c r="H89" s="86"/>
      <c r="I89" s="85"/>
      <c r="J89" s="85"/>
      <c r="K89" s="13">
        <f t="shared" si="19"/>
        <v>2688635</v>
      </c>
    </row>
    <row r="90" spans="1:11" s="62" customFormat="1" ht="16.5">
      <c r="A90" s="26" t="s">
        <v>272</v>
      </c>
      <c r="B90" s="26" t="s">
        <v>158</v>
      </c>
      <c r="C90" s="70" t="s">
        <v>277</v>
      </c>
      <c r="D90" s="82">
        <v>463613</v>
      </c>
      <c r="E90" s="85"/>
      <c r="F90" s="85"/>
      <c r="G90" s="13">
        <f t="shared" si="18"/>
        <v>463613</v>
      </c>
      <c r="H90" s="86"/>
      <c r="I90" s="85"/>
      <c r="J90" s="85"/>
      <c r="K90" s="13">
        <f t="shared" si="19"/>
        <v>463613</v>
      </c>
    </row>
    <row r="91" spans="1:11" s="14" customFormat="1" ht="16.5">
      <c r="A91" s="26" t="s">
        <v>273</v>
      </c>
      <c r="B91" s="26" t="s">
        <v>159</v>
      </c>
      <c r="C91" s="70" t="s">
        <v>278</v>
      </c>
      <c r="D91" s="82">
        <v>73935</v>
      </c>
      <c r="E91" s="82"/>
      <c r="F91" s="82"/>
      <c r="G91" s="13">
        <f t="shared" si="18"/>
        <v>73935</v>
      </c>
      <c r="H91" s="13"/>
      <c r="I91" s="83"/>
      <c r="J91" s="83"/>
      <c r="K91" s="13">
        <f t="shared" si="19"/>
        <v>73935</v>
      </c>
    </row>
    <row r="92" spans="1:11" s="14" customFormat="1" ht="16.5">
      <c r="A92" s="26" t="s">
        <v>274</v>
      </c>
      <c r="B92" s="26" t="s">
        <v>160</v>
      </c>
      <c r="C92" s="70" t="s">
        <v>279</v>
      </c>
      <c r="D92" s="82">
        <v>1959213</v>
      </c>
      <c r="E92" s="85"/>
      <c r="F92" s="85"/>
      <c r="G92" s="13">
        <f t="shared" si="18"/>
        <v>1959213</v>
      </c>
      <c r="H92" s="13"/>
      <c r="I92" s="85"/>
      <c r="J92" s="85"/>
      <c r="K92" s="13">
        <f t="shared" si="19"/>
        <v>1959213</v>
      </c>
    </row>
    <row r="93" spans="1:11" s="14" customFormat="1" ht="16.5" customHeight="1">
      <c r="A93" s="26" t="s">
        <v>275</v>
      </c>
      <c r="B93" s="26" t="s">
        <v>165</v>
      </c>
      <c r="C93" s="70" t="s">
        <v>280</v>
      </c>
      <c r="D93" s="82">
        <v>3267631</v>
      </c>
      <c r="E93" s="85"/>
      <c r="F93" s="85"/>
      <c r="G93" s="13">
        <f t="shared" si="18"/>
        <v>3267631</v>
      </c>
      <c r="H93" s="86"/>
      <c r="I93" s="85"/>
      <c r="J93" s="85"/>
      <c r="K93" s="13">
        <f t="shared" si="19"/>
        <v>3267631</v>
      </c>
    </row>
    <row r="94" spans="1:11" s="18" customFormat="1" ht="18.75" customHeight="1">
      <c r="A94" s="65" t="s">
        <v>54</v>
      </c>
      <c r="B94" s="65"/>
      <c r="C94" s="71" t="s">
        <v>55</v>
      </c>
      <c r="D94" s="72">
        <f>D96</f>
        <v>1787760</v>
      </c>
      <c r="E94" s="72">
        <f aca="true" t="shared" si="20" ref="E94:K94">E96</f>
        <v>1112658</v>
      </c>
      <c r="F94" s="72">
        <f t="shared" si="20"/>
        <v>113426</v>
      </c>
      <c r="G94" s="72">
        <f t="shared" si="20"/>
        <v>561676</v>
      </c>
      <c r="H94" s="72">
        <f t="shared" si="20"/>
        <v>215140</v>
      </c>
      <c r="I94" s="72">
        <f t="shared" si="20"/>
        <v>11840</v>
      </c>
      <c r="J94" s="72">
        <f t="shared" si="20"/>
        <v>11840</v>
      </c>
      <c r="K94" s="72">
        <f t="shared" si="20"/>
        <v>2002900</v>
      </c>
    </row>
    <row r="95" spans="1:11" s="36" customFormat="1" ht="18.75" customHeight="1">
      <c r="A95" s="46" t="s">
        <v>281</v>
      </c>
      <c r="B95" s="46"/>
      <c r="C95" s="87" t="s">
        <v>189</v>
      </c>
      <c r="D95" s="51">
        <f>D96</f>
        <v>1787760</v>
      </c>
      <c r="E95" s="51">
        <f aca="true" t="shared" si="21" ref="E95:J95">E96</f>
        <v>1112658</v>
      </c>
      <c r="F95" s="51">
        <f t="shared" si="21"/>
        <v>113426</v>
      </c>
      <c r="G95" s="51">
        <f t="shared" si="21"/>
        <v>561676</v>
      </c>
      <c r="H95" s="51">
        <f t="shared" si="21"/>
        <v>215140</v>
      </c>
      <c r="I95" s="51">
        <f t="shared" si="21"/>
        <v>11840</v>
      </c>
      <c r="J95" s="51">
        <f t="shared" si="21"/>
        <v>11840</v>
      </c>
      <c r="K95" s="51">
        <f>K96</f>
        <v>2002900</v>
      </c>
    </row>
    <row r="96" spans="1:11" s="62" customFormat="1" ht="33">
      <c r="A96" s="88" t="s">
        <v>282</v>
      </c>
      <c r="B96" s="80" t="s">
        <v>166</v>
      </c>
      <c r="C96" s="89" t="s">
        <v>53</v>
      </c>
      <c r="D96" s="53">
        <v>1787760</v>
      </c>
      <c r="E96" s="53">
        <v>1112658</v>
      </c>
      <c r="F96" s="84">
        <v>113426</v>
      </c>
      <c r="G96" s="13">
        <f>D96-E96-F96</f>
        <v>561676</v>
      </c>
      <c r="H96" s="53">
        <v>215140</v>
      </c>
      <c r="I96" s="84">
        <v>11840</v>
      </c>
      <c r="J96" s="84">
        <v>11840</v>
      </c>
      <c r="K96" s="13">
        <f>D96+H96</f>
        <v>2002900</v>
      </c>
    </row>
    <row r="97" spans="1:11" s="35" customFormat="1" ht="16.5">
      <c r="A97" s="29" t="s">
        <v>167</v>
      </c>
      <c r="B97" s="29"/>
      <c r="C97" s="34" t="s">
        <v>20</v>
      </c>
      <c r="D97" s="54">
        <f>D98</f>
        <v>4074460</v>
      </c>
      <c r="E97" s="54">
        <f aca="true" t="shared" si="22" ref="E97:K97">E98</f>
        <v>719139</v>
      </c>
      <c r="F97" s="54">
        <f t="shared" si="22"/>
        <v>23839</v>
      </c>
      <c r="G97" s="54">
        <f t="shared" si="22"/>
        <v>3331482</v>
      </c>
      <c r="H97" s="54">
        <f t="shared" si="22"/>
        <v>24400</v>
      </c>
      <c r="I97" s="54">
        <f t="shared" si="22"/>
        <v>24400</v>
      </c>
      <c r="J97" s="54">
        <f t="shared" si="22"/>
        <v>0</v>
      </c>
      <c r="K97" s="54">
        <f t="shared" si="22"/>
        <v>4098860</v>
      </c>
    </row>
    <row r="98" spans="1:11" s="36" customFormat="1" ht="16.5">
      <c r="A98" s="58" t="s">
        <v>56</v>
      </c>
      <c r="B98" s="58"/>
      <c r="C98" s="73" t="s">
        <v>20</v>
      </c>
      <c r="D98" s="72">
        <f>SUM(D99:D101)</f>
        <v>4074460</v>
      </c>
      <c r="E98" s="72">
        <f aca="true" t="shared" si="23" ref="E98:K98">SUM(E99:E101)</f>
        <v>719139</v>
      </c>
      <c r="F98" s="72">
        <f t="shared" si="23"/>
        <v>23839</v>
      </c>
      <c r="G98" s="72">
        <f>SUM(G99:G101)</f>
        <v>3331482</v>
      </c>
      <c r="H98" s="72">
        <f t="shared" si="23"/>
        <v>24400</v>
      </c>
      <c r="I98" s="72">
        <f t="shared" si="23"/>
        <v>24400</v>
      </c>
      <c r="J98" s="72">
        <f t="shared" si="23"/>
        <v>0</v>
      </c>
      <c r="K98" s="72">
        <f t="shared" si="23"/>
        <v>4098860</v>
      </c>
    </row>
    <row r="99" spans="1:11" s="62" customFormat="1" ht="33">
      <c r="A99" s="15" t="s">
        <v>168</v>
      </c>
      <c r="B99" s="15" t="s">
        <v>114</v>
      </c>
      <c r="C99" s="16" t="s">
        <v>36</v>
      </c>
      <c r="D99" s="51">
        <v>1071138</v>
      </c>
      <c r="E99" s="52">
        <v>719139</v>
      </c>
      <c r="F99" s="52">
        <v>23839</v>
      </c>
      <c r="G99" s="17">
        <f>D99-E99-F99</f>
        <v>328160</v>
      </c>
      <c r="H99" s="52">
        <v>24400</v>
      </c>
      <c r="I99" s="52">
        <v>24400</v>
      </c>
      <c r="J99" s="52"/>
      <c r="K99" s="17">
        <f>D99+H99</f>
        <v>1095538</v>
      </c>
    </row>
    <row r="100" spans="1:11" s="18" customFormat="1" ht="16.5">
      <c r="A100" s="15" t="s">
        <v>169</v>
      </c>
      <c r="B100" s="15">
        <v>180109</v>
      </c>
      <c r="C100" s="33" t="s">
        <v>21</v>
      </c>
      <c r="D100" s="51">
        <v>3000000</v>
      </c>
      <c r="E100" s="54"/>
      <c r="F100" s="52"/>
      <c r="G100" s="17">
        <f>D100-E100-F100</f>
        <v>3000000</v>
      </c>
      <c r="H100" s="52">
        <f>660000-555234-72736-32030</f>
        <v>0</v>
      </c>
      <c r="I100" s="52">
        <f>660000-555234-72736-32030</f>
        <v>0</v>
      </c>
      <c r="J100" s="52"/>
      <c r="K100" s="17">
        <f>D100+H100</f>
        <v>3000000</v>
      </c>
    </row>
    <row r="101" spans="1:11" s="18" customFormat="1" ht="16.5">
      <c r="A101" s="15" t="s">
        <v>287</v>
      </c>
      <c r="B101" s="15">
        <v>250404</v>
      </c>
      <c r="C101" s="31" t="s">
        <v>13</v>
      </c>
      <c r="D101" s="51">
        <v>3322</v>
      </c>
      <c r="E101" s="52"/>
      <c r="F101" s="52"/>
      <c r="G101" s="17">
        <f>D101-E101-F101</f>
        <v>3322</v>
      </c>
      <c r="H101" s="52"/>
      <c r="I101" s="52"/>
      <c r="J101" s="52"/>
      <c r="K101" s="17">
        <f>D101+H101</f>
        <v>3322</v>
      </c>
    </row>
    <row r="102" spans="1:11" s="18" customFormat="1" ht="16.5">
      <c r="A102" s="29" t="s">
        <v>170</v>
      </c>
      <c r="B102" s="29"/>
      <c r="C102" s="34" t="s">
        <v>20</v>
      </c>
      <c r="D102" s="54">
        <f>D103</f>
        <v>196000</v>
      </c>
      <c r="E102" s="54">
        <f aca="true" t="shared" si="24" ref="E102:K102">E103</f>
        <v>0</v>
      </c>
      <c r="F102" s="54">
        <f t="shared" si="24"/>
        <v>0</v>
      </c>
      <c r="G102" s="54">
        <f t="shared" si="24"/>
        <v>196000</v>
      </c>
      <c r="H102" s="54">
        <f t="shared" si="24"/>
        <v>0</v>
      </c>
      <c r="I102" s="54">
        <f t="shared" si="24"/>
        <v>0</v>
      </c>
      <c r="J102" s="54">
        <f t="shared" si="24"/>
        <v>0</v>
      </c>
      <c r="K102" s="54">
        <f t="shared" si="24"/>
        <v>196000</v>
      </c>
    </row>
    <row r="103" spans="1:11" s="18" customFormat="1" ht="16.5">
      <c r="A103" s="58" t="s">
        <v>103</v>
      </c>
      <c r="B103" s="58"/>
      <c r="C103" s="73" t="s">
        <v>20</v>
      </c>
      <c r="D103" s="72">
        <f>D105+D104+D106+D107</f>
        <v>196000</v>
      </c>
      <c r="E103" s="72">
        <f aca="true" t="shared" si="25" ref="E103:K103">E105+E104+E106+E107</f>
        <v>0</v>
      </c>
      <c r="F103" s="72">
        <f t="shared" si="25"/>
        <v>0</v>
      </c>
      <c r="G103" s="72">
        <f>G105+G104+G106+G107</f>
        <v>196000</v>
      </c>
      <c r="H103" s="72">
        <f t="shared" si="25"/>
        <v>0</v>
      </c>
      <c r="I103" s="72">
        <f t="shared" si="25"/>
        <v>0</v>
      </c>
      <c r="J103" s="72">
        <f t="shared" si="25"/>
        <v>0</v>
      </c>
      <c r="K103" s="72">
        <f t="shared" si="25"/>
        <v>196000</v>
      </c>
    </row>
    <row r="104" spans="1:11" s="18" customFormat="1" ht="16.5">
      <c r="A104" s="15" t="s">
        <v>195</v>
      </c>
      <c r="B104" s="15">
        <v>250102</v>
      </c>
      <c r="C104" s="31" t="s">
        <v>22</v>
      </c>
      <c r="D104" s="51">
        <v>50000</v>
      </c>
      <c r="E104" s="51"/>
      <c r="F104" s="51"/>
      <c r="G104" s="17">
        <f>D104-E104-F104</f>
        <v>50000</v>
      </c>
      <c r="H104" s="52"/>
      <c r="I104" s="51"/>
      <c r="J104" s="51"/>
      <c r="K104" s="17">
        <f>D104+H104</f>
        <v>50000</v>
      </c>
    </row>
    <row r="105" spans="1:11" s="18" customFormat="1" ht="33">
      <c r="A105" s="19" t="s">
        <v>288</v>
      </c>
      <c r="B105" s="19">
        <v>250353</v>
      </c>
      <c r="C105" s="33" t="s">
        <v>23</v>
      </c>
      <c r="D105" s="51">
        <v>50000</v>
      </c>
      <c r="E105" s="51"/>
      <c r="F105" s="51"/>
      <c r="G105" s="17">
        <f>D105-E105-F105</f>
        <v>50000</v>
      </c>
      <c r="H105" s="52"/>
      <c r="I105" s="51"/>
      <c r="J105" s="51"/>
      <c r="K105" s="17">
        <f>D105+H105</f>
        <v>50000</v>
      </c>
    </row>
    <row r="106" spans="1:11" s="18" customFormat="1" ht="33">
      <c r="A106" s="19" t="s">
        <v>325</v>
      </c>
      <c r="B106" s="19" t="s">
        <v>326</v>
      </c>
      <c r="C106" s="33" t="s">
        <v>327</v>
      </c>
      <c r="D106" s="51">
        <v>96000</v>
      </c>
      <c r="E106" s="51"/>
      <c r="F106" s="51"/>
      <c r="G106" s="17">
        <f>D106-E106-F106</f>
        <v>96000</v>
      </c>
      <c r="H106" s="52"/>
      <c r="I106" s="51"/>
      <c r="J106" s="51"/>
      <c r="K106" s="17">
        <f>D106+H106</f>
        <v>96000</v>
      </c>
    </row>
    <row r="107" spans="1:11" s="18" customFormat="1" ht="16.5" hidden="1">
      <c r="A107" s="19" t="s">
        <v>342</v>
      </c>
      <c r="B107" s="19" t="s">
        <v>340</v>
      </c>
      <c r="C107" s="33" t="s">
        <v>341</v>
      </c>
      <c r="D107" s="51"/>
      <c r="E107" s="51"/>
      <c r="F107" s="51"/>
      <c r="G107" s="52"/>
      <c r="H107" s="52"/>
      <c r="I107" s="51"/>
      <c r="J107" s="51"/>
      <c r="K107" s="17">
        <f>D107+H107</f>
        <v>0</v>
      </c>
    </row>
    <row r="108" spans="1:11" s="18" customFormat="1" ht="16.5">
      <c r="A108" s="29" t="s">
        <v>57</v>
      </c>
      <c r="B108" s="29"/>
      <c r="C108" s="34" t="s">
        <v>24</v>
      </c>
      <c r="D108" s="54">
        <f>D109</f>
        <v>36315845</v>
      </c>
      <c r="E108" s="54">
        <f aca="true" t="shared" si="26" ref="E108:K108">E109</f>
        <v>21413800</v>
      </c>
      <c r="F108" s="54">
        <f t="shared" si="26"/>
        <v>5435030</v>
      </c>
      <c r="G108" s="54">
        <f t="shared" si="26"/>
        <v>9467015</v>
      </c>
      <c r="H108" s="54">
        <f t="shared" si="26"/>
        <v>1516800</v>
      </c>
      <c r="I108" s="54">
        <f t="shared" si="26"/>
        <v>1000000</v>
      </c>
      <c r="J108" s="54">
        <f t="shared" si="26"/>
        <v>0</v>
      </c>
      <c r="K108" s="54">
        <f t="shared" si="26"/>
        <v>37832645</v>
      </c>
    </row>
    <row r="109" spans="1:11" s="18" customFormat="1" ht="16.5">
      <c r="A109" s="58" t="s">
        <v>58</v>
      </c>
      <c r="B109" s="58"/>
      <c r="C109" s="73" t="s">
        <v>24</v>
      </c>
      <c r="D109" s="72">
        <f>SUM(D110:D119)</f>
        <v>36315845</v>
      </c>
      <c r="E109" s="72">
        <f aca="true" t="shared" si="27" ref="E109:J109">SUM(E110:E119)</f>
        <v>21413800</v>
      </c>
      <c r="F109" s="72">
        <f t="shared" si="27"/>
        <v>5435030</v>
      </c>
      <c r="G109" s="72">
        <f t="shared" si="27"/>
        <v>9467015</v>
      </c>
      <c r="H109" s="72">
        <f t="shared" si="27"/>
        <v>1516800</v>
      </c>
      <c r="I109" s="72">
        <f t="shared" si="27"/>
        <v>1000000</v>
      </c>
      <c r="J109" s="72">
        <f t="shared" si="27"/>
        <v>0</v>
      </c>
      <c r="K109" s="72">
        <f>SUM(K110:K119)</f>
        <v>37832645</v>
      </c>
    </row>
    <row r="110" spans="1:11" s="18" customFormat="1" ht="33">
      <c r="A110" s="15" t="s">
        <v>171</v>
      </c>
      <c r="B110" s="15" t="s">
        <v>114</v>
      </c>
      <c r="C110" s="16" t="s">
        <v>36</v>
      </c>
      <c r="D110" s="51">
        <v>343141</v>
      </c>
      <c r="E110" s="52">
        <v>257600</v>
      </c>
      <c r="F110" s="52">
        <v>14116</v>
      </c>
      <c r="G110" s="17">
        <f aca="true" t="shared" si="28" ref="G110:G119">D110-E110-F110</f>
        <v>71425</v>
      </c>
      <c r="H110" s="52"/>
      <c r="I110" s="52"/>
      <c r="J110" s="52"/>
      <c r="K110" s="17">
        <f aca="true" t="shared" si="29" ref="K110:K119">D110+H110</f>
        <v>343141</v>
      </c>
    </row>
    <row r="111" spans="1:11" s="18" customFormat="1" ht="16.5">
      <c r="A111" s="15" t="s">
        <v>59</v>
      </c>
      <c r="B111" s="15" t="s">
        <v>172</v>
      </c>
      <c r="C111" s="33" t="s">
        <v>68</v>
      </c>
      <c r="D111" s="51">
        <v>13291122</v>
      </c>
      <c r="E111" s="52">
        <v>7570270</v>
      </c>
      <c r="F111" s="52">
        <v>2294684</v>
      </c>
      <c r="G111" s="17">
        <f t="shared" si="28"/>
        <v>3426168</v>
      </c>
      <c r="H111" s="52">
        <v>506270</v>
      </c>
      <c r="I111" s="52">
        <v>189977</v>
      </c>
      <c r="J111" s="52"/>
      <c r="K111" s="17">
        <f t="shared" si="29"/>
        <v>13797392</v>
      </c>
    </row>
    <row r="112" spans="1:11" s="36" customFormat="1" ht="49.5">
      <c r="A112" s="15" t="s">
        <v>60</v>
      </c>
      <c r="B112" s="15" t="s">
        <v>173</v>
      </c>
      <c r="C112" s="33" t="s">
        <v>69</v>
      </c>
      <c r="D112" s="51">
        <v>20371464</v>
      </c>
      <c r="E112" s="52">
        <v>12094250</v>
      </c>
      <c r="F112" s="52">
        <v>2969685</v>
      </c>
      <c r="G112" s="17">
        <f t="shared" si="28"/>
        <v>5307529</v>
      </c>
      <c r="H112" s="52">
        <v>1010530</v>
      </c>
      <c r="I112" s="52">
        <v>810023</v>
      </c>
      <c r="J112" s="52"/>
      <c r="K112" s="17">
        <f t="shared" si="29"/>
        <v>21381994</v>
      </c>
    </row>
    <row r="113" spans="1:11" s="63" customFormat="1" ht="33">
      <c r="A113" s="15" t="s">
        <v>61</v>
      </c>
      <c r="B113" s="15" t="s">
        <v>174</v>
      </c>
      <c r="C113" s="33" t="s">
        <v>70</v>
      </c>
      <c r="D113" s="51">
        <v>726988</v>
      </c>
      <c r="E113" s="52">
        <v>437000</v>
      </c>
      <c r="F113" s="52">
        <v>129922</v>
      </c>
      <c r="G113" s="17">
        <f t="shared" si="28"/>
        <v>160066</v>
      </c>
      <c r="H113" s="52"/>
      <c r="I113" s="52"/>
      <c r="J113" s="52"/>
      <c r="K113" s="17">
        <f t="shared" si="29"/>
        <v>726988</v>
      </c>
    </row>
    <row r="114" spans="1:11" s="18" customFormat="1" ht="33">
      <c r="A114" s="15" t="s">
        <v>62</v>
      </c>
      <c r="B114" s="15" t="s">
        <v>40</v>
      </c>
      <c r="C114" s="33" t="s">
        <v>39</v>
      </c>
      <c r="D114" s="51">
        <v>10502</v>
      </c>
      <c r="E114" s="52"/>
      <c r="F114" s="52"/>
      <c r="G114" s="17">
        <f t="shared" si="28"/>
        <v>10502</v>
      </c>
      <c r="H114" s="52"/>
      <c r="I114" s="52"/>
      <c r="J114" s="52"/>
      <c r="K114" s="17">
        <f t="shared" si="29"/>
        <v>10502</v>
      </c>
    </row>
    <row r="115" spans="1:11" s="14" customFormat="1" ht="33">
      <c r="A115" s="15" t="s">
        <v>63</v>
      </c>
      <c r="B115" s="15" t="s">
        <v>175</v>
      </c>
      <c r="C115" s="33" t="s">
        <v>71</v>
      </c>
      <c r="D115" s="51">
        <v>315917</v>
      </c>
      <c r="E115" s="52">
        <v>220100</v>
      </c>
      <c r="F115" s="52">
        <v>9569</v>
      </c>
      <c r="G115" s="17">
        <f t="shared" si="28"/>
        <v>86248</v>
      </c>
      <c r="H115" s="52"/>
      <c r="I115" s="52"/>
      <c r="J115" s="52"/>
      <c r="K115" s="17">
        <f t="shared" si="29"/>
        <v>315917</v>
      </c>
    </row>
    <row r="116" spans="1:11" s="22" customFormat="1" ht="16.5">
      <c r="A116" s="15" t="s">
        <v>64</v>
      </c>
      <c r="B116" s="15" t="s">
        <v>176</v>
      </c>
      <c r="C116" s="33" t="s">
        <v>72</v>
      </c>
      <c r="D116" s="51">
        <v>1021326</v>
      </c>
      <c r="E116" s="52">
        <v>693700</v>
      </c>
      <c r="F116" s="52">
        <v>16663</v>
      </c>
      <c r="G116" s="17">
        <f t="shared" si="28"/>
        <v>310963</v>
      </c>
      <c r="H116" s="52"/>
      <c r="I116" s="52"/>
      <c r="J116" s="52"/>
      <c r="K116" s="17">
        <f t="shared" si="29"/>
        <v>1021326</v>
      </c>
    </row>
    <row r="117" spans="1:11" s="22" customFormat="1" ht="16.5">
      <c r="A117" s="15" t="s">
        <v>65</v>
      </c>
      <c r="B117" s="15" t="s">
        <v>177</v>
      </c>
      <c r="C117" s="33" t="s">
        <v>73</v>
      </c>
      <c r="D117" s="51">
        <v>167855</v>
      </c>
      <c r="E117" s="52">
        <v>100760</v>
      </c>
      <c r="F117" s="52">
        <v>391</v>
      </c>
      <c r="G117" s="17">
        <f t="shared" si="28"/>
        <v>66704</v>
      </c>
      <c r="H117" s="52"/>
      <c r="I117" s="52"/>
      <c r="J117" s="52"/>
      <c r="K117" s="17">
        <f t="shared" si="29"/>
        <v>167855</v>
      </c>
    </row>
    <row r="118" spans="1:11" s="22" customFormat="1" ht="16.5">
      <c r="A118" s="15" t="s">
        <v>66</v>
      </c>
      <c r="B118" s="15" t="s">
        <v>178</v>
      </c>
      <c r="C118" s="33" t="s">
        <v>96</v>
      </c>
      <c r="D118" s="51">
        <v>54860</v>
      </c>
      <c r="E118" s="52">
        <v>40120</v>
      </c>
      <c r="F118" s="52"/>
      <c r="G118" s="17">
        <f t="shared" si="28"/>
        <v>14740</v>
      </c>
      <c r="H118" s="52"/>
      <c r="I118" s="52"/>
      <c r="J118" s="52"/>
      <c r="K118" s="17">
        <f t="shared" si="29"/>
        <v>54860</v>
      </c>
    </row>
    <row r="119" spans="1:11" s="22" customFormat="1" ht="33">
      <c r="A119" s="15" t="s">
        <v>67</v>
      </c>
      <c r="B119" s="15" t="s">
        <v>179</v>
      </c>
      <c r="C119" s="33" t="s">
        <v>74</v>
      </c>
      <c r="D119" s="51">
        <v>12670</v>
      </c>
      <c r="E119" s="52"/>
      <c r="F119" s="52"/>
      <c r="G119" s="17">
        <f t="shared" si="28"/>
        <v>12670</v>
      </c>
      <c r="H119" s="52"/>
      <c r="I119" s="52"/>
      <c r="J119" s="52"/>
      <c r="K119" s="17">
        <f t="shared" si="29"/>
        <v>12670</v>
      </c>
    </row>
    <row r="120" spans="1:11" s="22" customFormat="1" ht="16.5">
      <c r="A120" s="29" t="s">
        <v>75</v>
      </c>
      <c r="B120" s="29"/>
      <c r="C120" s="34" t="s">
        <v>25</v>
      </c>
      <c r="D120" s="54">
        <f>D121</f>
        <v>5939712</v>
      </c>
      <c r="E120" s="54">
        <f aca="true" t="shared" si="30" ref="E120:K120">E121</f>
        <v>0</v>
      </c>
      <c r="F120" s="54">
        <f t="shared" si="30"/>
        <v>0</v>
      </c>
      <c r="G120" s="54">
        <f t="shared" si="30"/>
        <v>5939712</v>
      </c>
      <c r="H120" s="54">
        <f t="shared" si="30"/>
        <v>7917896</v>
      </c>
      <c r="I120" s="54">
        <f t="shared" si="30"/>
        <v>6189936</v>
      </c>
      <c r="J120" s="54">
        <f t="shared" si="30"/>
        <v>0</v>
      </c>
      <c r="K120" s="54">
        <f t="shared" si="30"/>
        <v>13857608</v>
      </c>
    </row>
    <row r="121" spans="1:11" s="22" customFormat="1" ht="16.5">
      <c r="A121" s="58" t="s">
        <v>104</v>
      </c>
      <c r="B121" s="58"/>
      <c r="C121" s="73" t="s">
        <v>25</v>
      </c>
      <c r="D121" s="72">
        <f aca="true" t="shared" si="31" ref="D121:K121">D122+D123+D125+D127+D128+D130+D131+D132+D133+D134+D135+D129</f>
        <v>5939712</v>
      </c>
      <c r="E121" s="72">
        <f t="shared" si="31"/>
        <v>0</v>
      </c>
      <c r="F121" s="72">
        <f t="shared" si="31"/>
        <v>0</v>
      </c>
      <c r="G121" s="72">
        <f t="shared" si="31"/>
        <v>5939712</v>
      </c>
      <c r="H121" s="72">
        <f t="shared" si="31"/>
        <v>7917896</v>
      </c>
      <c r="I121" s="72">
        <f t="shared" si="31"/>
        <v>6189936</v>
      </c>
      <c r="J121" s="72">
        <f t="shared" si="31"/>
        <v>0</v>
      </c>
      <c r="K121" s="72">
        <f t="shared" si="31"/>
        <v>13857608</v>
      </c>
    </row>
    <row r="122" spans="1:11" s="74" customFormat="1" ht="16.5">
      <c r="A122" s="15" t="s">
        <v>289</v>
      </c>
      <c r="B122" s="15" t="s">
        <v>115</v>
      </c>
      <c r="C122" s="23" t="s">
        <v>12</v>
      </c>
      <c r="D122" s="51">
        <v>16667</v>
      </c>
      <c r="E122" s="52"/>
      <c r="F122" s="52"/>
      <c r="G122" s="17">
        <f>D122-E122-F122</f>
        <v>16667</v>
      </c>
      <c r="H122" s="52"/>
      <c r="I122" s="52"/>
      <c r="J122" s="52"/>
      <c r="K122" s="17">
        <f aca="true" t="shared" si="32" ref="K122:K135">D122+H122</f>
        <v>16667</v>
      </c>
    </row>
    <row r="123" spans="1:11" s="74" customFormat="1" ht="16.5">
      <c r="A123" s="15" t="s">
        <v>190</v>
      </c>
      <c r="B123" s="15"/>
      <c r="C123" s="23" t="s">
        <v>291</v>
      </c>
      <c r="D123" s="51">
        <f>D124</f>
        <v>0</v>
      </c>
      <c r="E123" s="51">
        <f aca="true" t="shared" si="33" ref="E123:K123">E124</f>
        <v>0</v>
      </c>
      <c r="F123" s="51">
        <f t="shared" si="33"/>
        <v>0</v>
      </c>
      <c r="G123" s="51">
        <f t="shared" si="33"/>
        <v>0</v>
      </c>
      <c r="H123" s="51">
        <f t="shared" si="33"/>
        <v>1800000</v>
      </c>
      <c r="I123" s="51">
        <f t="shared" si="33"/>
        <v>1800000</v>
      </c>
      <c r="J123" s="51">
        <f t="shared" si="33"/>
        <v>0</v>
      </c>
      <c r="K123" s="51">
        <f t="shared" si="33"/>
        <v>1800000</v>
      </c>
    </row>
    <row r="124" spans="1:11" s="22" customFormat="1" ht="16.5">
      <c r="A124" s="26" t="s">
        <v>290</v>
      </c>
      <c r="B124" s="26">
        <v>100102</v>
      </c>
      <c r="C124" s="79" t="s">
        <v>292</v>
      </c>
      <c r="D124" s="51"/>
      <c r="E124" s="51"/>
      <c r="F124" s="51"/>
      <c r="G124" s="51"/>
      <c r="H124" s="52">
        <v>1800000</v>
      </c>
      <c r="I124" s="51">
        <v>1800000</v>
      </c>
      <c r="J124" s="51"/>
      <c r="K124" s="17">
        <f t="shared" si="32"/>
        <v>1800000</v>
      </c>
    </row>
    <row r="125" spans="1:11" s="22" customFormat="1" ht="16.5">
      <c r="A125" s="26" t="s">
        <v>294</v>
      </c>
      <c r="B125" s="26"/>
      <c r="C125" s="31" t="s">
        <v>358</v>
      </c>
      <c r="D125" s="51">
        <f>D126</f>
        <v>63000</v>
      </c>
      <c r="E125" s="51">
        <f aca="true" t="shared" si="34" ref="E125:K125">E126</f>
        <v>0</v>
      </c>
      <c r="F125" s="51">
        <f t="shared" si="34"/>
        <v>0</v>
      </c>
      <c r="G125" s="51">
        <f t="shared" si="34"/>
        <v>63000</v>
      </c>
      <c r="H125" s="51">
        <f t="shared" si="34"/>
        <v>0</v>
      </c>
      <c r="I125" s="51">
        <f t="shared" si="34"/>
        <v>0</v>
      </c>
      <c r="J125" s="51">
        <f t="shared" si="34"/>
        <v>0</v>
      </c>
      <c r="K125" s="51">
        <f t="shared" si="34"/>
        <v>63000</v>
      </c>
    </row>
    <row r="126" spans="1:11" s="27" customFormat="1" ht="16.5">
      <c r="A126" s="26" t="s">
        <v>295</v>
      </c>
      <c r="B126" s="26" t="s">
        <v>191</v>
      </c>
      <c r="C126" s="79" t="s">
        <v>293</v>
      </c>
      <c r="D126" s="53">
        <v>63000</v>
      </c>
      <c r="E126" s="53"/>
      <c r="F126" s="53"/>
      <c r="G126" s="17">
        <f>D126-E126-F126</f>
        <v>63000</v>
      </c>
      <c r="H126" s="84"/>
      <c r="I126" s="90"/>
      <c r="J126" s="90"/>
      <c r="K126" s="13">
        <f t="shared" si="32"/>
        <v>63000</v>
      </c>
    </row>
    <row r="127" spans="1:11" s="22" customFormat="1" ht="16.5">
      <c r="A127" s="19" t="s">
        <v>324</v>
      </c>
      <c r="B127" s="19" t="s">
        <v>180</v>
      </c>
      <c r="C127" s="31" t="s">
        <v>26</v>
      </c>
      <c r="D127" s="51">
        <v>5826269</v>
      </c>
      <c r="E127" s="51"/>
      <c r="F127" s="51"/>
      <c r="G127" s="17">
        <f>D127-E127-F127</f>
        <v>5826269</v>
      </c>
      <c r="H127" s="52"/>
      <c r="I127" s="55"/>
      <c r="J127" s="55"/>
      <c r="K127" s="17">
        <f t="shared" si="32"/>
        <v>5826269</v>
      </c>
    </row>
    <row r="128" spans="1:11" s="22" customFormat="1" ht="49.5">
      <c r="A128" s="19" t="s">
        <v>296</v>
      </c>
      <c r="B128" s="19" t="s">
        <v>182</v>
      </c>
      <c r="C128" s="31" t="s">
        <v>361</v>
      </c>
      <c r="D128" s="51">
        <v>33776</v>
      </c>
      <c r="E128" s="51"/>
      <c r="F128" s="51"/>
      <c r="G128" s="17">
        <f>D128-E128-F128</f>
        <v>33776</v>
      </c>
      <c r="H128" s="52">
        <v>985000</v>
      </c>
      <c r="I128" s="51">
        <v>985000</v>
      </c>
      <c r="J128" s="55"/>
      <c r="K128" s="17">
        <f t="shared" si="32"/>
        <v>1018776</v>
      </c>
    </row>
    <row r="129" spans="1:11" s="22" customFormat="1" ht="98.25" customHeight="1" hidden="1">
      <c r="A129" s="99" t="s">
        <v>346</v>
      </c>
      <c r="B129" s="100">
        <v>100602</v>
      </c>
      <c r="C129" s="33" t="s">
        <v>345</v>
      </c>
      <c r="D129" s="104"/>
      <c r="E129" s="104"/>
      <c r="F129" s="104"/>
      <c r="G129" s="17">
        <f>D129-E129-F129</f>
        <v>0</v>
      </c>
      <c r="H129" s="52"/>
      <c r="I129" s="51"/>
      <c r="J129" s="55"/>
      <c r="K129" s="105">
        <f t="shared" si="32"/>
        <v>0</v>
      </c>
    </row>
    <row r="130" spans="1:11" s="22" customFormat="1" ht="16.5">
      <c r="A130" s="19" t="s">
        <v>196</v>
      </c>
      <c r="B130" s="19">
        <v>150101</v>
      </c>
      <c r="C130" s="45" t="s">
        <v>76</v>
      </c>
      <c r="D130" s="51">
        <f aca="true" t="shared" si="35" ref="D130:D135">E130+F130+G130</f>
        <v>0</v>
      </c>
      <c r="E130" s="51"/>
      <c r="F130" s="51"/>
      <c r="G130" s="52"/>
      <c r="H130" s="52">
        <v>1500000</v>
      </c>
      <c r="I130" s="51">
        <v>1500000</v>
      </c>
      <c r="J130" s="51"/>
      <c r="K130" s="17">
        <f t="shared" si="32"/>
        <v>1500000</v>
      </c>
    </row>
    <row r="131" spans="1:11" s="22" customFormat="1" ht="16.5">
      <c r="A131" s="19" t="s">
        <v>297</v>
      </c>
      <c r="B131" s="19" t="s">
        <v>181</v>
      </c>
      <c r="C131" s="31" t="s">
        <v>359</v>
      </c>
      <c r="D131" s="51">
        <f t="shared" si="35"/>
        <v>0</v>
      </c>
      <c r="E131" s="51"/>
      <c r="F131" s="51"/>
      <c r="G131" s="51"/>
      <c r="H131" s="52">
        <v>2376460</v>
      </c>
      <c r="I131" s="51">
        <v>932200</v>
      </c>
      <c r="J131" s="55"/>
      <c r="K131" s="17">
        <f t="shared" si="32"/>
        <v>2376460</v>
      </c>
    </row>
    <row r="132" spans="1:11" s="22" customFormat="1" ht="16.5">
      <c r="A132" s="19" t="s">
        <v>197</v>
      </c>
      <c r="B132" s="19" t="s">
        <v>120</v>
      </c>
      <c r="C132" s="31" t="s">
        <v>34</v>
      </c>
      <c r="D132" s="51">
        <f t="shared" si="35"/>
        <v>0</v>
      </c>
      <c r="E132" s="51"/>
      <c r="F132" s="51"/>
      <c r="G132" s="51"/>
      <c r="H132" s="52">
        <v>900000</v>
      </c>
      <c r="I132" s="51">
        <v>900000</v>
      </c>
      <c r="J132" s="55"/>
      <c r="K132" s="17">
        <f t="shared" si="32"/>
        <v>900000</v>
      </c>
    </row>
    <row r="133" spans="1:11" s="50" customFormat="1" ht="16.5">
      <c r="A133" s="19" t="s">
        <v>77</v>
      </c>
      <c r="B133" s="19" t="s">
        <v>122</v>
      </c>
      <c r="C133" s="31" t="s">
        <v>35</v>
      </c>
      <c r="D133" s="51">
        <f t="shared" si="35"/>
        <v>0</v>
      </c>
      <c r="E133" s="51"/>
      <c r="F133" s="51"/>
      <c r="G133" s="51"/>
      <c r="H133" s="52">
        <v>83700</v>
      </c>
      <c r="I133" s="51"/>
      <c r="J133" s="55"/>
      <c r="K133" s="17">
        <f t="shared" si="32"/>
        <v>83700</v>
      </c>
    </row>
    <row r="134" spans="1:11" s="50" customFormat="1" ht="33">
      <c r="A134" s="19" t="s">
        <v>329</v>
      </c>
      <c r="B134" s="19" t="s">
        <v>328</v>
      </c>
      <c r="C134" s="31" t="s">
        <v>330</v>
      </c>
      <c r="D134" s="51">
        <f t="shared" si="35"/>
        <v>0</v>
      </c>
      <c r="E134" s="51"/>
      <c r="F134" s="51"/>
      <c r="G134" s="51"/>
      <c r="H134" s="52">
        <v>200000</v>
      </c>
      <c r="I134" s="51"/>
      <c r="J134" s="55"/>
      <c r="K134" s="17">
        <f t="shared" si="32"/>
        <v>200000</v>
      </c>
    </row>
    <row r="135" spans="1:11" s="50" customFormat="1" ht="16.5">
      <c r="A135" s="19" t="s">
        <v>338</v>
      </c>
      <c r="B135" s="19" t="s">
        <v>336</v>
      </c>
      <c r="C135" s="31" t="s">
        <v>337</v>
      </c>
      <c r="D135" s="51">
        <f t="shared" si="35"/>
        <v>0</v>
      </c>
      <c r="E135" s="51"/>
      <c r="F135" s="51"/>
      <c r="G135" s="51"/>
      <c r="H135" s="52">
        <v>72736</v>
      </c>
      <c r="I135" s="51">
        <v>72736</v>
      </c>
      <c r="J135" s="55"/>
      <c r="K135" s="17">
        <f t="shared" si="32"/>
        <v>72736</v>
      </c>
    </row>
    <row r="136" spans="1:11" s="18" customFormat="1" ht="16.5">
      <c r="A136" s="29" t="s">
        <v>78</v>
      </c>
      <c r="B136" s="29"/>
      <c r="C136" s="34" t="s">
        <v>27</v>
      </c>
      <c r="D136" s="54">
        <f>D137</f>
        <v>3551701</v>
      </c>
      <c r="E136" s="54">
        <f aca="true" t="shared" si="36" ref="E136:K136">E137</f>
        <v>2279073</v>
      </c>
      <c r="F136" s="54">
        <f t="shared" si="36"/>
        <v>149470</v>
      </c>
      <c r="G136" s="54">
        <f t="shared" si="36"/>
        <v>1123158</v>
      </c>
      <c r="H136" s="54">
        <f t="shared" si="36"/>
        <v>181900</v>
      </c>
      <c r="I136" s="54">
        <f t="shared" si="36"/>
        <v>50500</v>
      </c>
      <c r="J136" s="54">
        <f t="shared" si="36"/>
        <v>0</v>
      </c>
      <c r="K136" s="54">
        <f t="shared" si="36"/>
        <v>3733601</v>
      </c>
    </row>
    <row r="137" spans="1:11" s="18" customFormat="1" ht="16.5">
      <c r="A137" s="58" t="s">
        <v>86</v>
      </c>
      <c r="B137" s="58"/>
      <c r="C137" s="73" t="s">
        <v>27</v>
      </c>
      <c r="D137" s="72">
        <f>D138+D139+D140+D141+D142+D143</f>
        <v>3551701</v>
      </c>
      <c r="E137" s="72">
        <f aca="true" t="shared" si="37" ref="E137:K137">E138+E139+E140+E141+E142+E143</f>
        <v>2279073</v>
      </c>
      <c r="F137" s="72">
        <f t="shared" si="37"/>
        <v>149470</v>
      </c>
      <c r="G137" s="72">
        <f t="shared" si="37"/>
        <v>1123158</v>
      </c>
      <c r="H137" s="72">
        <f t="shared" si="37"/>
        <v>181900</v>
      </c>
      <c r="I137" s="72">
        <f t="shared" si="37"/>
        <v>50500</v>
      </c>
      <c r="J137" s="72">
        <f t="shared" si="37"/>
        <v>0</v>
      </c>
      <c r="K137" s="72">
        <f t="shared" si="37"/>
        <v>3733601</v>
      </c>
    </row>
    <row r="138" spans="1:11" s="18" customFormat="1" ht="33">
      <c r="A138" s="15" t="s">
        <v>183</v>
      </c>
      <c r="B138" s="15" t="s">
        <v>10</v>
      </c>
      <c r="C138" s="16" t="s">
        <v>36</v>
      </c>
      <c r="D138" s="51">
        <v>154101</v>
      </c>
      <c r="E138" s="52">
        <v>100813</v>
      </c>
      <c r="F138" s="52">
        <v>6288</v>
      </c>
      <c r="G138" s="17">
        <f>D138-E138-F138</f>
        <v>47000</v>
      </c>
      <c r="H138" s="52">
        <v>8500</v>
      </c>
      <c r="I138" s="52">
        <v>8500</v>
      </c>
      <c r="J138" s="52"/>
      <c r="K138" s="17">
        <f aca="true" t="shared" si="38" ref="K138:K146">D138+H138</f>
        <v>162601</v>
      </c>
    </row>
    <row r="139" spans="1:11" s="18" customFormat="1" ht="16.5">
      <c r="A139" s="15" t="s">
        <v>79</v>
      </c>
      <c r="B139" s="15">
        <v>110103</v>
      </c>
      <c r="C139" s="44" t="s">
        <v>97</v>
      </c>
      <c r="D139" s="51">
        <v>68204</v>
      </c>
      <c r="E139" s="52"/>
      <c r="F139" s="52"/>
      <c r="G139" s="17">
        <f>D139-E139-F139</f>
        <v>68204</v>
      </c>
      <c r="H139" s="52"/>
      <c r="I139" s="52"/>
      <c r="J139" s="52"/>
      <c r="K139" s="17">
        <f t="shared" si="38"/>
        <v>68204</v>
      </c>
    </row>
    <row r="140" spans="1:11" s="18" customFormat="1" ht="16.5">
      <c r="A140" s="15" t="s">
        <v>80</v>
      </c>
      <c r="B140" s="15">
        <v>110201</v>
      </c>
      <c r="C140" s="16" t="s">
        <v>83</v>
      </c>
      <c r="D140" s="51">
        <v>765885</v>
      </c>
      <c r="E140" s="52">
        <v>448672</v>
      </c>
      <c r="F140" s="52">
        <v>68679</v>
      </c>
      <c r="G140" s="17">
        <f>D140-E140-F140</f>
        <v>248534</v>
      </c>
      <c r="H140" s="52">
        <v>27500</v>
      </c>
      <c r="I140" s="52">
        <v>25000</v>
      </c>
      <c r="J140" s="52"/>
      <c r="K140" s="17">
        <f t="shared" si="38"/>
        <v>793385</v>
      </c>
    </row>
    <row r="141" spans="1:11" s="36" customFormat="1" ht="16.5">
      <c r="A141" s="15" t="s">
        <v>81</v>
      </c>
      <c r="B141" s="15">
        <v>110202</v>
      </c>
      <c r="C141" s="16" t="s">
        <v>98</v>
      </c>
      <c r="D141" s="51">
        <v>36908</v>
      </c>
      <c r="E141" s="52">
        <v>18374</v>
      </c>
      <c r="F141" s="52"/>
      <c r="G141" s="17">
        <f>D141-E141-F141</f>
        <v>18534</v>
      </c>
      <c r="H141" s="52"/>
      <c r="I141" s="52"/>
      <c r="J141" s="52"/>
      <c r="K141" s="17">
        <f t="shared" si="38"/>
        <v>36908</v>
      </c>
    </row>
    <row r="142" spans="1:11" s="36" customFormat="1" ht="16.5">
      <c r="A142" s="15" t="s">
        <v>82</v>
      </c>
      <c r="B142" s="15">
        <v>110205</v>
      </c>
      <c r="C142" s="16" t="s">
        <v>84</v>
      </c>
      <c r="D142" s="51">
        <v>2308850</v>
      </c>
      <c r="E142" s="52">
        <v>1586125</v>
      </c>
      <c r="F142" s="52">
        <v>70036</v>
      </c>
      <c r="G142" s="17">
        <f>D142-E142-F142</f>
        <v>652689</v>
      </c>
      <c r="H142" s="52">
        <v>145900</v>
      </c>
      <c r="I142" s="52">
        <v>17000</v>
      </c>
      <c r="J142" s="52"/>
      <c r="K142" s="17">
        <f t="shared" si="38"/>
        <v>2454750</v>
      </c>
    </row>
    <row r="143" spans="1:11" s="39" customFormat="1" ht="17.25" customHeight="1">
      <c r="A143" s="15" t="s">
        <v>299</v>
      </c>
      <c r="B143" s="15"/>
      <c r="C143" s="16" t="s">
        <v>85</v>
      </c>
      <c r="D143" s="51">
        <f aca="true" t="shared" si="39" ref="D143:K143">D144+D145</f>
        <v>217753</v>
      </c>
      <c r="E143" s="51">
        <f t="shared" si="39"/>
        <v>125089</v>
      </c>
      <c r="F143" s="51">
        <f t="shared" si="39"/>
        <v>4467</v>
      </c>
      <c r="G143" s="51">
        <f t="shared" si="39"/>
        <v>88197</v>
      </c>
      <c r="H143" s="51">
        <f t="shared" si="39"/>
        <v>0</v>
      </c>
      <c r="I143" s="51">
        <f t="shared" si="39"/>
        <v>0</v>
      </c>
      <c r="J143" s="51">
        <f t="shared" si="39"/>
        <v>0</v>
      </c>
      <c r="K143" s="51">
        <f t="shared" si="39"/>
        <v>217753</v>
      </c>
    </row>
    <row r="144" spans="1:11" s="18" customFormat="1" ht="21" customHeight="1">
      <c r="A144" s="76" t="s">
        <v>298</v>
      </c>
      <c r="B144" s="76" t="s">
        <v>301</v>
      </c>
      <c r="C144" s="92" t="s">
        <v>319</v>
      </c>
      <c r="D144" s="53">
        <v>203753</v>
      </c>
      <c r="E144" s="84">
        <v>114964</v>
      </c>
      <c r="F144" s="84">
        <v>4467</v>
      </c>
      <c r="G144" s="13">
        <f>D144-E144-F144</f>
        <v>84322</v>
      </c>
      <c r="H144" s="84"/>
      <c r="I144" s="84"/>
      <c r="J144" s="84"/>
      <c r="K144" s="13">
        <f>D144+H144</f>
        <v>203753</v>
      </c>
    </row>
    <row r="145" spans="1:11" s="18" customFormat="1" ht="21" customHeight="1">
      <c r="A145" s="76" t="s">
        <v>300</v>
      </c>
      <c r="B145" s="76" t="s">
        <v>301</v>
      </c>
      <c r="C145" s="91" t="s">
        <v>320</v>
      </c>
      <c r="D145" s="53">
        <v>14000</v>
      </c>
      <c r="E145" s="84">
        <v>10125</v>
      </c>
      <c r="F145" s="84"/>
      <c r="G145" s="17">
        <f>D145-E145-F145</f>
        <v>3875</v>
      </c>
      <c r="H145" s="84"/>
      <c r="I145" s="84"/>
      <c r="J145" s="84"/>
      <c r="K145" s="13">
        <f>D145+H145</f>
        <v>14000</v>
      </c>
    </row>
    <row r="146" spans="1:11" s="18" customFormat="1" ht="21" customHeight="1">
      <c r="A146" s="29" t="s">
        <v>93</v>
      </c>
      <c r="B146" s="29"/>
      <c r="C146" s="34" t="s">
        <v>28</v>
      </c>
      <c r="D146" s="54">
        <f>D147</f>
        <v>950440</v>
      </c>
      <c r="E146" s="54">
        <f aca="true" t="shared" si="40" ref="E146:J146">E147</f>
        <v>562797</v>
      </c>
      <c r="F146" s="54">
        <f t="shared" si="40"/>
        <v>13810</v>
      </c>
      <c r="G146" s="54">
        <f t="shared" si="40"/>
        <v>373833</v>
      </c>
      <c r="H146" s="54">
        <f t="shared" si="40"/>
        <v>11500</v>
      </c>
      <c r="I146" s="54">
        <f t="shared" si="40"/>
        <v>11500</v>
      </c>
      <c r="J146" s="54">
        <f t="shared" si="40"/>
        <v>0</v>
      </c>
      <c r="K146" s="28">
        <f t="shared" si="38"/>
        <v>961940</v>
      </c>
    </row>
    <row r="147" spans="1:11" s="18" customFormat="1" ht="24" customHeight="1">
      <c r="A147" s="58" t="s">
        <v>94</v>
      </c>
      <c r="B147" s="58"/>
      <c r="C147" s="73" t="s">
        <v>28</v>
      </c>
      <c r="D147" s="72">
        <f aca="true" t="shared" si="41" ref="D147:J147">D148+D149+D152+D154+D155</f>
        <v>950440</v>
      </c>
      <c r="E147" s="72">
        <f t="shared" si="41"/>
        <v>562797</v>
      </c>
      <c r="F147" s="72">
        <f t="shared" si="41"/>
        <v>13810</v>
      </c>
      <c r="G147" s="72">
        <f t="shared" si="41"/>
        <v>373833</v>
      </c>
      <c r="H147" s="72">
        <f t="shared" si="41"/>
        <v>11500</v>
      </c>
      <c r="I147" s="72">
        <f t="shared" si="41"/>
        <v>11500</v>
      </c>
      <c r="J147" s="72">
        <f t="shared" si="41"/>
        <v>0</v>
      </c>
      <c r="K147" s="28">
        <f aca="true" t="shared" si="42" ref="K147:K155">D147+H147</f>
        <v>961940</v>
      </c>
    </row>
    <row r="148" spans="1:11" s="18" customFormat="1" ht="33">
      <c r="A148" s="15" t="s">
        <v>184</v>
      </c>
      <c r="B148" s="15" t="s">
        <v>114</v>
      </c>
      <c r="C148" s="16" t="s">
        <v>36</v>
      </c>
      <c r="D148" s="51">
        <v>89805</v>
      </c>
      <c r="E148" s="52">
        <v>62048</v>
      </c>
      <c r="F148" s="52">
        <v>2990</v>
      </c>
      <c r="G148" s="17">
        <f>D148-E148-F148</f>
        <v>24767</v>
      </c>
      <c r="H148" s="52"/>
      <c r="I148" s="52"/>
      <c r="J148" s="52"/>
      <c r="K148" s="17">
        <f t="shared" si="42"/>
        <v>89805</v>
      </c>
    </row>
    <row r="149" spans="1:11" s="18" customFormat="1" ht="16.5">
      <c r="A149" s="15" t="s">
        <v>87</v>
      </c>
      <c r="B149" s="15"/>
      <c r="C149" s="16" t="s">
        <v>302</v>
      </c>
      <c r="D149" s="51">
        <f aca="true" t="shared" si="43" ref="D149:J149">D150+D151</f>
        <v>15456</v>
      </c>
      <c r="E149" s="51">
        <f t="shared" si="43"/>
        <v>0</v>
      </c>
      <c r="F149" s="51">
        <f t="shared" si="43"/>
        <v>0</v>
      </c>
      <c r="G149" s="52">
        <f t="shared" si="43"/>
        <v>15456</v>
      </c>
      <c r="H149" s="52">
        <f t="shared" si="43"/>
        <v>0</v>
      </c>
      <c r="I149" s="52">
        <f t="shared" si="43"/>
        <v>0</v>
      </c>
      <c r="J149" s="52">
        <f t="shared" si="43"/>
        <v>0</v>
      </c>
      <c r="K149" s="17">
        <f t="shared" si="42"/>
        <v>15456</v>
      </c>
    </row>
    <row r="150" spans="1:11" s="14" customFormat="1" ht="36" customHeight="1">
      <c r="A150" s="76" t="s">
        <v>304</v>
      </c>
      <c r="B150" s="76">
        <v>130102</v>
      </c>
      <c r="C150" s="92" t="s">
        <v>89</v>
      </c>
      <c r="D150" s="53">
        <v>11887</v>
      </c>
      <c r="E150" s="84"/>
      <c r="F150" s="84"/>
      <c r="G150" s="17">
        <f>D150-E150-F150</f>
        <v>11887</v>
      </c>
      <c r="H150" s="84"/>
      <c r="I150" s="84"/>
      <c r="J150" s="84"/>
      <c r="K150" s="17">
        <f t="shared" si="42"/>
        <v>11887</v>
      </c>
    </row>
    <row r="151" spans="1:11" s="14" customFormat="1" ht="37.5" customHeight="1">
      <c r="A151" s="76" t="s">
        <v>303</v>
      </c>
      <c r="B151" s="76" t="s">
        <v>305</v>
      </c>
      <c r="C151" s="92" t="s">
        <v>306</v>
      </c>
      <c r="D151" s="53">
        <v>3569</v>
      </c>
      <c r="E151" s="84"/>
      <c r="F151" s="84"/>
      <c r="G151" s="17">
        <f>D151-E151-F151</f>
        <v>3569</v>
      </c>
      <c r="H151" s="84"/>
      <c r="I151" s="84"/>
      <c r="J151" s="84"/>
      <c r="K151" s="17">
        <f t="shared" si="42"/>
        <v>3569</v>
      </c>
    </row>
    <row r="152" spans="1:11" s="18" customFormat="1" ht="22.5" customHeight="1">
      <c r="A152" s="15" t="s">
        <v>307</v>
      </c>
      <c r="B152" s="15"/>
      <c r="C152" s="108" t="s">
        <v>308</v>
      </c>
      <c r="D152" s="51">
        <f aca="true" t="shared" si="44" ref="D152:I152">D153</f>
        <v>639911</v>
      </c>
      <c r="E152" s="51">
        <f t="shared" si="44"/>
        <v>363271</v>
      </c>
      <c r="F152" s="51">
        <f t="shared" si="44"/>
        <v>6867</v>
      </c>
      <c r="G152" s="51">
        <f t="shared" si="44"/>
        <v>269773</v>
      </c>
      <c r="H152" s="51">
        <f t="shared" si="44"/>
        <v>11500</v>
      </c>
      <c r="I152" s="51">
        <f t="shared" si="44"/>
        <v>11500</v>
      </c>
      <c r="J152" s="51"/>
      <c r="K152" s="17">
        <f t="shared" si="42"/>
        <v>651411</v>
      </c>
    </row>
    <row r="153" spans="1:11" s="14" customFormat="1" ht="19.5" customHeight="1">
      <c r="A153" s="76" t="s">
        <v>309</v>
      </c>
      <c r="B153" s="76">
        <v>130107</v>
      </c>
      <c r="C153" s="92" t="s">
        <v>90</v>
      </c>
      <c r="D153" s="53">
        <v>639911</v>
      </c>
      <c r="E153" s="84">
        <v>363271</v>
      </c>
      <c r="F153" s="84">
        <v>6867</v>
      </c>
      <c r="G153" s="13">
        <f>D153-E153-F153</f>
        <v>269773</v>
      </c>
      <c r="H153" s="84">
        <v>11500</v>
      </c>
      <c r="I153" s="84">
        <v>11500</v>
      </c>
      <c r="J153" s="84"/>
      <c r="K153" s="13">
        <f t="shared" si="42"/>
        <v>651411</v>
      </c>
    </row>
    <row r="154" spans="1:11" s="18" customFormat="1" ht="36.75" customHeight="1">
      <c r="A154" s="15" t="s">
        <v>88</v>
      </c>
      <c r="B154" s="15">
        <v>130113</v>
      </c>
      <c r="C154" s="16" t="s">
        <v>91</v>
      </c>
      <c r="D154" s="51">
        <v>116836</v>
      </c>
      <c r="E154" s="52">
        <v>78165</v>
      </c>
      <c r="F154" s="52">
        <v>3901</v>
      </c>
      <c r="G154" s="17">
        <f>D154-E154-F154</f>
        <v>34770</v>
      </c>
      <c r="H154" s="52"/>
      <c r="I154" s="52"/>
      <c r="J154" s="52"/>
      <c r="K154" s="17">
        <f t="shared" si="42"/>
        <v>116836</v>
      </c>
    </row>
    <row r="155" spans="1:11" s="18" customFormat="1" ht="36.75" customHeight="1">
      <c r="A155" s="15" t="s">
        <v>310</v>
      </c>
      <c r="B155" s="15">
        <v>130115</v>
      </c>
      <c r="C155" s="16" t="s">
        <v>92</v>
      </c>
      <c r="D155" s="51">
        <v>88432</v>
      </c>
      <c r="E155" s="52">
        <v>59313</v>
      </c>
      <c r="F155" s="52">
        <v>52</v>
      </c>
      <c r="G155" s="17">
        <f>D155-E155-F155</f>
        <v>29067</v>
      </c>
      <c r="H155" s="52"/>
      <c r="I155" s="52"/>
      <c r="J155" s="52"/>
      <c r="K155" s="17">
        <f t="shared" si="42"/>
        <v>88432</v>
      </c>
    </row>
    <row r="156" spans="1:18" s="18" customFormat="1" ht="16.5">
      <c r="A156" s="29"/>
      <c r="B156" s="28"/>
      <c r="C156" s="37" t="s">
        <v>29</v>
      </c>
      <c r="D156" s="54">
        <f aca="true" t="shared" si="45" ref="D156:K156">D11+D54+D97+D102+D108+D120+D136+D146</f>
        <v>131478920</v>
      </c>
      <c r="E156" s="54">
        <f t="shared" si="45"/>
        <v>42469198</v>
      </c>
      <c r="F156" s="54">
        <f t="shared" si="45"/>
        <v>7344151</v>
      </c>
      <c r="G156" s="54">
        <f t="shared" si="45"/>
        <v>81665571</v>
      </c>
      <c r="H156" s="54">
        <f t="shared" si="45"/>
        <v>11337726</v>
      </c>
      <c r="I156" s="54">
        <f>I11+I54+I97+I102+I108+I120+I136+I146</f>
        <v>8139136</v>
      </c>
      <c r="J156" s="54">
        <f t="shared" si="45"/>
        <v>155600</v>
      </c>
      <c r="K156" s="54">
        <f t="shared" si="45"/>
        <v>142816646</v>
      </c>
      <c r="L156" s="41"/>
      <c r="M156" s="41"/>
      <c r="N156" s="41"/>
      <c r="O156" s="41"/>
      <c r="P156" s="41"/>
      <c r="Q156" s="41"/>
      <c r="R156" s="41"/>
    </row>
    <row r="157" spans="1:11" s="103" customFormat="1" ht="99.75" customHeight="1">
      <c r="A157" s="101"/>
      <c r="B157" s="102" t="s">
        <v>30</v>
      </c>
      <c r="C157" s="102"/>
      <c r="D157" s="102"/>
      <c r="E157" s="102"/>
      <c r="F157" s="102"/>
      <c r="G157" s="102"/>
      <c r="H157" s="102"/>
      <c r="I157" s="102" t="s">
        <v>321</v>
      </c>
      <c r="J157" s="102"/>
      <c r="K157" s="102"/>
    </row>
    <row r="158" spans="1:4" s="18" customFormat="1" ht="16.5">
      <c r="A158" s="44"/>
      <c r="B158" s="48"/>
      <c r="C158" s="40"/>
      <c r="D158" s="38"/>
    </row>
    <row r="159" spans="1:11" s="18" customFormat="1" ht="16.5">
      <c r="A159" s="44"/>
      <c r="B159" s="44"/>
      <c r="D159" s="94"/>
      <c r="E159" s="94"/>
      <c r="F159" s="94"/>
      <c r="G159" s="94"/>
      <c r="K159" s="94"/>
    </row>
    <row r="160" spans="1:2" s="18" customFormat="1" ht="16.5">
      <c r="A160" s="44"/>
      <c r="B160" s="44"/>
    </row>
    <row r="161" spans="1:2" s="18" customFormat="1" ht="16.5">
      <c r="A161" s="44"/>
      <c r="B161" s="44"/>
    </row>
    <row r="162" spans="1:2" s="18" customFormat="1" ht="16.5">
      <c r="A162" s="44"/>
      <c r="B162" s="44"/>
    </row>
    <row r="163" spans="1:2" s="18" customFormat="1" ht="16.5">
      <c r="A163" s="44"/>
      <c r="B163" s="44"/>
    </row>
    <row r="164" spans="1:2" s="18" customFormat="1" ht="16.5">
      <c r="A164" s="44"/>
      <c r="B164" s="44"/>
    </row>
    <row r="165" spans="1:2" s="18" customFormat="1" ht="16.5">
      <c r="A165" s="44"/>
      <c r="B165" s="44"/>
    </row>
    <row r="166" spans="1:11" s="18" customFormat="1" ht="16.5">
      <c r="A166" s="44"/>
      <c r="B166" s="44"/>
      <c r="I166" s="41"/>
      <c r="J166" s="41"/>
      <c r="K166" s="41"/>
    </row>
    <row r="167" spans="1:11" s="18" customFormat="1" ht="16.5">
      <c r="A167" s="44"/>
      <c r="B167" s="44"/>
      <c r="I167" s="41"/>
      <c r="J167" s="41"/>
      <c r="K167" s="41"/>
    </row>
    <row r="168" spans="1:2" s="18" customFormat="1" ht="16.5">
      <c r="A168" s="44"/>
      <c r="B168" s="44"/>
    </row>
    <row r="169" spans="1:2" s="18" customFormat="1" ht="16.5">
      <c r="A169" s="44"/>
      <c r="B169" s="44"/>
    </row>
    <row r="170" spans="1:2" s="18" customFormat="1" ht="16.5">
      <c r="A170" s="44"/>
      <c r="B170" s="44"/>
    </row>
    <row r="171" spans="1:2" s="18" customFormat="1" ht="16.5">
      <c r="A171" s="44"/>
      <c r="B171" s="44"/>
    </row>
    <row r="172" spans="1:2" s="18" customFormat="1" ht="16.5">
      <c r="A172" s="44"/>
      <c r="B172" s="44"/>
    </row>
    <row r="173" spans="1:2" s="18" customFormat="1" ht="16.5">
      <c r="A173" s="44"/>
      <c r="B173" s="44"/>
    </row>
    <row r="174" spans="1:2" s="18" customFormat="1" ht="16.5">
      <c r="A174" s="44"/>
      <c r="B174" s="44"/>
    </row>
    <row r="175" spans="1:2" s="18" customFormat="1" ht="16.5">
      <c r="A175" s="44"/>
      <c r="B175" s="44"/>
    </row>
    <row r="176" spans="1:2" s="18" customFormat="1" ht="16.5">
      <c r="A176" s="44"/>
      <c r="B176" s="44"/>
    </row>
    <row r="177" spans="1:2" s="18" customFormat="1" ht="16.5">
      <c r="A177" s="44"/>
      <c r="B177" s="44"/>
    </row>
    <row r="178" spans="1:2" s="18" customFormat="1" ht="16.5">
      <c r="A178" s="44"/>
      <c r="B178" s="44"/>
    </row>
    <row r="179" spans="1:2" s="18" customFormat="1" ht="16.5">
      <c r="A179" s="44"/>
      <c r="B179" s="44"/>
    </row>
    <row r="180" spans="1:2" s="18" customFormat="1" ht="16.5">
      <c r="A180" s="44"/>
      <c r="B180" s="44"/>
    </row>
    <row r="181" spans="1:2" s="18" customFormat="1" ht="16.5">
      <c r="A181" s="44"/>
      <c r="B181" s="44"/>
    </row>
    <row r="182" spans="1:2" s="18" customFormat="1" ht="16.5">
      <c r="A182" s="44"/>
      <c r="B182" s="44"/>
    </row>
    <row r="183" spans="1:2" s="18" customFormat="1" ht="16.5">
      <c r="A183" s="44"/>
      <c r="B183" s="44"/>
    </row>
    <row r="184" spans="1:2" s="18" customFormat="1" ht="16.5">
      <c r="A184" s="44"/>
      <c r="B184" s="44"/>
    </row>
    <row r="185" spans="1:2" s="18" customFormat="1" ht="16.5">
      <c r="A185" s="44"/>
      <c r="B185" s="44"/>
    </row>
    <row r="186" spans="1:2" s="18" customFormat="1" ht="16.5">
      <c r="A186" s="44"/>
      <c r="B186" s="44"/>
    </row>
    <row r="187" spans="1:2" s="18" customFormat="1" ht="16.5">
      <c r="A187" s="44"/>
      <c r="B187" s="44"/>
    </row>
    <row r="188" spans="1:2" s="18" customFormat="1" ht="16.5">
      <c r="A188" s="44"/>
      <c r="B188" s="44"/>
    </row>
    <row r="189" spans="1:2" s="18" customFormat="1" ht="16.5">
      <c r="A189" s="44"/>
      <c r="B189" s="44"/>
    </row>
    <row r="190" spans="1:2" s="18" customFormat="1" ht="16.5">
      <c r="A190" s="44"/>
      <c r="B190" s="44"/>
    </row>
    <row r="191" spans="1:2" s="18" customFormat="1" ht="16.5">
      <c r="A191" s="44"/>
      <c r="B191" s="44"/>
    </row>
    <row r="192" spans="1:2" s="18" customFormat="1" ht="16.5">
      <c r="A192" s="44"/>
      <c r="B192" s="44"/>
    </row>
    <row r="193" spans="1:2" s="18" customFormat="1" ht="16.5">
      <c r="A193" s="44"/>
      <c r="B193" s="44"/>
    </row>
    <row r="194" spans="1:2" s="18" customFormat="1" ht="16.5">
      <c r="A194" s="44"/>
      <c r="B194" s="44"/>
    </row>
    <row r="195" spans="1:2" s="18" customFormat="1" ht="16.5">
      <c r="A195" s="44"/>
      <c r="B195" s="44"/>
    </row>
    <row r="196" spans="1:2" s="18" customFormat="1" ht="16.5">
      <c r="A196" s="44"/>
      <c r="B196" s="44"/>
    </row>
    <row r="197" spans="1:2" s="18" customFormat="1" ht="16.5">
      <c r="A197" s="44"/>
      <c r="B197" s="44"/>
    </row>
    <row r="198" spans="1:2" s="18" customFormat="1" ht="16.5">
      <c r="A198" s="44"/>
      <c r="B198" s="44"/>
    </row>
    <row r="199" spans="1:2" s="18" customFormat="1" ht="16.5">
      <c r="A199" s="44"/>
      <c r="B199" s="44"/>
    </row>
    <row r="200" spans="1:2" s="18" customFormat="1" ht="16.5">
      <c r="A200" s="44"/>
      <c r="B200" s="44"/>
    </row>
    <row r="201" spans="1:2" s="18" customFormat="1" ht="16.5">
      <c r="A201" s="44"/>
      <c r="B201" s="44"/>
    </row>
    <row r="202" spans="1:2" s="18" customFormat="1" ht="16.5">
      <c r="A202" s="44"/>
      <c r="B202" s="44"/>
    </row>
    <row r="203" spans="1:2" s="18" customFormat="1" ht="16.5">
      <c r="A203" s="44"/>
      <c r="B203" s="44"/>
    </row>
    <row r="204" spans="1:2" s="18" customFormat="1" ht="16.5">
      <c r="A204" s="44"/>
      <c r="B204" s="44"/>
    </row>
    <row r="205" spans="1:2" s="18" customFormat="1" ht="16.5">
      <c r="A205" s="44"/>
      <c r="B205" s="44"/>
    </row>
    <row r="206" spans="1:2" s="18" customFormat="1" ht="16.5">
      <c r="A206" s="44"/>
      <c r="B206" s="44"/>
    </row>
    <row r="207" spans="1:2" s="18" customFormat="1" ht="16.5">
      <c r="A207" s="44"/>
      <c r="B207" s="44"/>
    </row>
    <row r="208" spans="1:2" s="18" customFormat="1" ht="16.5">
      <c r="A208" s="44"/>
      <c r="B208" s="44"/>
    </row>
    <row r="209" spans="1:2" s="18" customFormat="1" ht="16.5">
      <c r="A209" s="44"/>
      <c r="B209" s="44"/>
    </row>
    <row r="210" spans="1:2" s="18" customFormat="1" ht="16.5">
      <c r="A210" s="44"/>
      <c r="B210" s="44"/>
    </row>
    <row r="211" spans="1:2" s="18" customFormat="1" ht="16.5">
      <c r="A211" s="44"/>
      <c r="B211" s="44"/>
    </row>
    <row r="212" spans="1:2" s="18" customFormat="1" ht="16.5">
      <c r="A212" s="44"/>
      <c r="B212" s="44"/>
    </row>
    <row r="213" spans="1:2" s="18" customFormat="1" ht="16.5">
      <c r="A213" s="44"/>
      <c r="B213" s="44"/>
    </row>
    <row r="214" spans="1:2" s="18" customFormat="1" ht="16.5">
      <c r="A214" s="44"/>
      <c r="B214" s="44"/>
    </row>
    <row r="215" spans="1:2" s="18" customFormat="1" ht="16.5">
      <c r="A215" s="44"/>
      <c r="B215" s="44"/>
    </row>
    <row r="216" spans="1:2" s="18" customFormat="1" ht="16.5">
      <c r="A216" s="44"/>
      <c r="B216" s="44"/>
    </row>
    <row r="217" spans="1:2" s="18" customFormat="1" ht="16.5">
      <c r="A217" s="44"/>
      <c r="B217" s="44"/>
    </row>
    <row r="218" spans="1:2" s="18" customFormat="1" ht="16.5">
      <c r="A218" s="44"/>
      <c r="B218" s="44"/>
    </row>
    <row r="219" spans="1:2" s="18" customFormat="1" ht="16.5">
      <c r="A219" s="44"/>
      <c r="B219" s="44"/>
    </row>
    <row r="220" spans="1:2" s="18" customFormat="1" ht="16.5">
      <c r="A220" s="44"/>
      <c r="B220" s="44"/>
    </row>
    <row r="221" spans="1:2" s="18" customFormat="1" ht="16.5">
      <c r="A221" s="44"/>
      <c r="B221" s="44"/>
    </row>
    <row r="222" spans="1:2" s="18" customFormat="1" ht="16.5">
      <c r="A222" s="44"/>
      <c r="B222" s="44"/>
    </row>
    <row r="223" spans="1:2" s="18" customFormat="1" ht="16.5">
      <c r="A223" s="44"/>
      <c r="B223" s="44"/>
    </row>
    <row r="224" spans="1:2" s="18" customFormat="1" ht="16.5">
      <c r="A224" s="44"/>
      <c r="B224" s="44"/>
    </row>
    <row r="225" spans="1:2" s="18" customFormat="1" ht="16.5">
      <c r="A225" s="44"/>
      <c r="B225" s="44"/>
    </row>
    <row r="226" spans="1:2" s="18" customFormat="1" ht="16.5">
      <c r="A226" s="44"/>
      <c r="B226" s="44"/>
    </row>
    <row r="227" spans="1:2" s="18" customFormat="1" ht="16.5">
      <c r="A227" s="44"/>
      <c r="B227" s="44"/>
    </row>
    <row r="228" spans="1:2" s="18" customFormat="1" ht="16.5">
      <c r="A228" s="44"/>
      <c r="B228" s="44"/>
    </row>
    <row r="229" spans="1:2" s="18" customFormat="1" ht="16.5">
      <c r="A229" s="44"/>
      <c r="B229" s="44"/>
    </row>
    <row r="230" spans="1:2" s="18" customFormat="1" ht="16.5">
      <c r="A230" s="44"/>
      <c r="B230" s="44"/>
    </row>
    <row r="231" spans="1:2" s="18" customFormat="1" ht="16.5">
      <c r="A231" s="44"/>
      <c r="B231" s="44"/>
    </row>
    <row r="232" spans="1:2" s="18" customFormat="1" ht="16.5">
      <c r="A232" s="44"/>
      <c r="B232" s="44"/>
    </row>
    <row r="233" spans="1:2" s="18" customFormat="1" ht="16.5">
      <c r="A233" s="44"/>
      <c r="B233" s="44"/>
    </row>
    <row r="234" spans="1:2" s="18" customFormat="1" ht="16.5">
      <c r="A234" s="44"/>
      <c r="B234" s="44"/>
    </row>
    <row r="235" spans="1:2" s="18" customFormat="1" ht="16.5">
      <c r="A235" s="44"/>
      <c r="B235" s="44"/>
    </row>
    <row r="236" spans="1:2" s="18" customFormat="1" ht="16.5">
      <c r="A236" s="44"/>
      <c r="B236" s="44"/>
    </row>
    <row r="237" spans="1:2" s="18" customFormat="1" ht="16.5">
      <c r="A237" s="44"/>
      <c r="B237" s="44"/>
    </row>
    <row r="238" spans="1:2" s="18" customFormat="1" ht="16.5">
      <c r="A238" s="44"/>
      <c r="B238" s="44"/>
    </row>
    <row r="239" spans="1:2" s="18" customFormat="1" ht="16.5">
      <c r="A239" s="44"/>
      <c r="B239" s="44"/>
    </row>
    <row r="240" spans="1:2" s="18" customFormat="1" ht="16.5">
      <c r="A240" s="44"/>
      <c r="B240" s="44"/>
    </row>
    <row r="241" spans="1:2" s="18" customFormat="1" ht="16.5">
      <c r="A241" s="44"/>
      <c r="B241" s="44"/>
    </row>
    <row r="242" spans="1:2" s="18" customFormat="1" ht="16.5">
      <c r="A242" s="44"/>
      <c r="B242" s="44"/>
    </row>
    <row r="243" spans="1:2" s="18" customFormat="1" ht="16.5">
      <c r="A243" s="44"/>
      <c r="B243" s="44"/>
    </row>
    <row r="244" spans="1:2" s="18" customFormat="1" ht="16.5">
      <c r="A244" s="44"/>
      <c r="B244" s="44"/>
    </row>
    <row r="245" spans="1:2" s="18" customFormat="1" ht="16.5">
      <c r="A245" s="44"/>
      <c r="B245" s="44"/>
    </row>
    <row r="246" spans="1:2" s="18" customFormat="1" ht="16.5">
      <c r="A246" s="44"/>
      <c r="B246" s="44"/>
    </row>
    <row r="247" spans="1:2" s="18" customFormat="1" ht="16.5">
      <c r="A247" s="44"/>
      <c r="B247" s="44"/>
    </row>
    <row r="248" spans="1:2" s="18" customFormat="1" ht="16.5">
      <c r="A248" s="44"/>
      <c r="B248" s="44"/>
    </row>
    <row r="249" spans="1:2" s="18" customFormat="1" ht="16.5">
      <c r="A249" s="44"/>
      <c r="B249" s="44"/>
    </row>
    <row r="250" spans="1:2" s="18" customFormat="1" ht="16.5">
      <c r="A250" s="44"/>
      <c r="B250" s="44"/>
    </row>
    <row r="251" spans="1:2" s="18" customFormat="1" ht="16.5">
      <c r="A251" s="44"/>
      <c r="B251" s="44"/>
    </row>
    <row r="252" spans="1:2" s="18" customFormat="1" ht="16.5">
      <c r="A252" s="44"/>
      <c r="B252" s="44"/>
    </row>
    <row r="253" spans="1:2" s="18" customFormat="1" ht="16.5">
      <c r="A253" s="44"/>
      <c r="B253" s="44"/>
    </row>
    <row r="254" spans="1:2" s="18" customFormat="1" ht="16.5">
      <c r="A254" s="44"/>
      <c r="B254" s="44"/>
    </row>
    <row r="255" spans="1:2" s="18" customFormat="1" ht="16.5">
      <c r="A255" s="44"/>
      <c r="B255" s="44"/>
    </row>
    <row r="256" spans="1:2" s="18" customFormat="1" ht="16.5">
      <c r="A256" s="44"/>
      <c r="B256" s="44"/>
    </row>
    <row r="257" spans="1:2" s="18" customFormat="1" ht="16.5">
      <c r="A257" s="44"/>
      <c r="B257" s="44"/>
    </row>
    <row r="258" spans="1:2" s="18" customFormat="1" ht="16.5">
      <c r="A258" s="44"/>
      <c r="B258" s="44"/>
    </row>
    <row r="259" spans="1:2" s="18" customFormat="1" ht="16.5">
      <c r="A259" s="44"/>
      <c r="B259" s="44"/>
    </row>
    <row r="260" spans="1:2" s="18" customFormat="1" ht="16.5">
      <c r="A260" s="44"/>
      <c r="B260" s="44"/>
    </row>
    <row r="261" spans="1:2" s="18" customFormat="1" ht="16.5">
      <c r="A261" s="44"/>
      <c r="B261" s="44"/>
    </row>
    <row r="262" spans="1:2" s="18" customFormat="1" ht="16.5">
      <c r="A262" s="44"/>
      <c r="B262" s="44"/>
    </row>
    <row r="263" spans="1:2" s="18" customFormat="1" ht="16.5">
      <c r="A263" s="44"/>
      <c r="B263" s="44"/>
    </row>
    <row r="264" spans="1:2" s="18" customFormat="1" ht="16.5">
      <c r="A264" s="44"/>
      <c r="B264" s="44"/>
    </row>
    <row r="265" spans="1:2" s="18" customFormat="1" ht="16.5">
      <c r="A265" s="44"/>
      <c r="B265" s="44"/>
    </row>
    <row r="266" spans="1:2" s="18" customFormat="1" ht="16.5">
      <c r="A266" s="44"/>
      <c r="B266" s="44"/>
    </row>
    <row r="267" spans="1:2" s="18" customFormat="1" ht="16.5">
      <c r="A267" s="44"/>
      <c r="B267" s="44"/>
    </row>
    <row r="268" spans="1:2" s="18" customFormat="1" ht="16.5">
      <c r="A268" s="44"/>
      <c r="B268" s="44"/>
    </row>
    <row r="269" spans="1:2" s="18" customFormat="1" ht="16.5">
      <c r="A269" s="44"/>
      <c r="B269" s="44"/>
    </row>
    <row r="270" spans="1:2" s="18" customFormat="1" ht="16.5">
      <c r="A270" s="44"/>
      <c r="B270" s="44"/>
    </row>
    <row r="271" spans="1:2" s="18" customFormat="1" ht="16.5">
      <c r="A271" s="44"/>
      <c r="B271" s="44"/>
    </row>
    <row r="272" spans="1:2" s="18" customFormat="1" ht="16.5">
      <c r="A272" s="44"/>
      <c r="B272" s="44"/>
    </row>
    <row r="273" spans="1:2" s="18" customFormat="1" ht="16.5">
      <c r="A273" s="44"/>
      <c r="B273" s="44"/>
    </row>
    <row r="274" spans="1:2" s="18" customFormat="1" ht="16.5">
      <c r="A274" s="44"/>
      <c r="B274" s="44"/>
    </row>
    <row r="275" spans="1:2" s="18" customFormat="1" ht="16.5">
      <c r="A275" s="44"/>
      <c r="B275" s="44"/>
    </row>
    <row r="276" spans="1:2" s="18" customFormat="1" ht="16.5">
      <c r="A276" s="44"/>
      <c r="B276" s="44"/>
    </row>
    <row r="277" spans="1:2" s="18" customFormat="1" ht="16.5">
      <c r="A277" s="44"/>
      <c r="B277" s="44"/>
    </row>
    <row r="278" spans="1:2" s="18" customFormat="1" ht="16.5">
      <c r="A278" s="44"/>
      <c r="B278" s="44"/>
    </row>
    <row r="279" spans="1:2" s="18" customFormat="1" ht="16.5">
      <c r="A279" s="44"/>
      <c r="B279" s="44"/>
    </row>
    <row r="280" spans="1:2" s="18" customFormat="1" ht="16.5">
      <c r="A280" s="44"/>
      <c r="B280" s="44"/>
    </row>
    <row r="281" spans="1:2" s="18" customFormat="1" ht="16.5">
      <c r="A281" s="44"/>
      <c r="B281" s="44"/>
    </row>
    <row r="282" spans="1:2" s="18" customFormat="1" ht="16.5">
      <c r="A282" s="44"/>
      <c r="B282" s="44"/>
    </row>
    <row r="283" spans="1:2" s="18" customFormat="1" ht="16.5">
      <c r="A283" s="44"/>
      <c r="B283" s="44"/>
    </row>
    <row r="284" spans="1:2" s="18" customFormat="1" ht="16.5">
      <c r="A284" s="44"/>
      <c r="B284" s="44"/>
    </row>
    <row r="285" spans="1:2" s="18" customFormat="1" ht="16.5">
      <c r="A285" s="44"/>
      <c r="B285" s="44"/>
    </row>
    <row r="286" spans="1:2" s="18" customFormat="1" ht="16.5">
      <c r="A286" s="44"/>
      <c r="B286" s="44"/>
    </row>
    <row r="287" spans="3:11" ht="16.5">
      <c r="C287" s="18"/>
      <c r="D287" s="18"/>
      <c r="E287" s="18"/>
      <c r="F287" s="18"/>
      <c r="G287" s="18"/>
      <c r="H287" s="18"/>
      <c r="I287" s="18"/>
      <c r="J287" s="18"/>
      <c r="K287" s="18"/>
    </row>
    <row r="288" spans="3:11" ht="16.5">
      <c r="C288" s="18"/>
      <c r="D288" s="18"/>
      <c r="E288" s="18"/>
      <c r="F288" s="18"/>
      <c r="G288" s="18"/>
      <c r="H288" s="18"/>
      <c r="I288" s="18"/>
      <c r="J288" s="18"/>
      <c r="K288" s="18"/>
    </row>
    <row r="289" spans="3:11" ht="16.5">
      <c r="C289" s="18"/>
      <c r="D289" s="18"/>
      <c r="E289" s="18"/>
      <c r="F289" s="18"/>
      <c r="G289" s="18"/>
      <c r="H289" s="18"/>
      <c r="I289" s="18"/>
      <c r="J289" s="18"/>
      <c r="K289" s="18"/>
    </row>
    <row r="290" spans="3:11" ht="16.5">
      <c r="C290" s="18"/>
      <c r="D290" s="18"/>
      <c r="E290" s="18"/>
      <c r="F290" s="18"/>
      <c r="G290" s="18"/>
      <c r="H290" s="18"/>
      <c r="I290" s="18"/>
      <c r="J290" s="18"/>
      <c r="K290" s="18"/>
    </row>
    <row r="291" spans="3:11" ht="16.5">
      <c r="C291" s="18"/>
      <c r="D291" s="18"/>
      <c r="E291" s="18"/>
      <c r="F291" s="18"/>
      <c r="G291" s="18"/>
      <c r="H291" s="18"/>
      <c r="I291" s="18"/>
      <c r="J291" s="18"/>
      <c r="K291" s="18"/>
    </row>
    <row r="292" spans="3:11" ht="16.5">
      <c r="C292" s="18"/>
      <c r="D292" s="18"/>
      <c r="E292" s="18"/>
      <c r="F292" s="18"/>
      <c r="G292" s="18"/>
      <c r="H292" s="18"/>
      <c r="I292" s="18"/>
      <c r="J292" s="18"/>
      <c r="K292" s="18"/>
    </row>
    <row r="293" spans="3:11" ht="16.5">
      <c r="C293" s="18"/>
      <c r="D293" s="18"/>
      <c r="E293" s="18"/>
      <c r="F293" s="18"/>
      <c r="G293" s="18"/>
      <c r="H293" s="18"/>
      <c r="I293" s="18"/>
      <c r="J293" s="18"/>
      <c r="K293" s="18"/>
    </row>
    <row r="294" spans="3:11" ht="16.5">
      <c r="C294" s="18"/>
      <c r="D294" s="18"/>
      <c r="E294" s="18"/>
      <c r="F294" s="18"/>
      <c r="G294" s="18"/>
      <c r="H294" s="18"/>
      <c r="I294" s="18"/>
      <c r="J294" s="18"/>
      <c r="K294" s="18"/>
    </row>
    <row r="295" spans="3:11" ht="16.5">
      <c r="C295" s="18"/>
      <c r="D295" s="18"/>
      <c r="E295" s="18"/>
      <c r="F295" s="18"/>
      <c r="G295" s="18"/>
      <c r="H295" s="18"/>
      <c r="I295" s="18"/>
      <c r="J295" s="18"/>
      <c r="K295" s="18"/>
    </row>
    <row r="296" spans="3:11" ht="16.5">
      <c r="C296" s="18"/>
      <c r="D296" s="18"/>
      <c r="E296" s="18"/>
      <c r="F296" s="18"/>
      <c r="G296" s="18"/>
      <c r="H296" s="18"/>
      <c r="I296" s="18"/>
      <c r="J296" s="18"/>
      <c r="K296" s="18"/>
    </row>
    <row r="297" spans="3:11" ht="16.5">
      <c r="C297" s="18"/>
      <c r="D297" s="18"/>
      <c r="E297" s="18"/>
      <c r="F297" s="18"/>
      <c r="G297" s="18"/>
      <c r="H297" s="18"/>
      <c r="I297" s="18"/>
      <c r="J297" s="18"/>
      <c r="K297" s="18"/>
    </row>
    <row r="298" spans="4:8" ht="18">
      <c r="D298" s="3"/>
      <c r="E298" s="3"/>
      <c r="F298" s="3"/>
      <c r="G298" s="3"/>
      <c r="H298" s="3"/>
    </row>
    <row r="299" spans="4:8" ht="18">
      <c r="D299" s="3"/>
      <c r="E299" s="3"/>
      <c r="F299" s="3"/>
      <c r="G299" s="3"/>
      <c r="H299" s="3"/>
    </row>
    <row r="300" spans="4:8" ht="18">
      <c r="D300" s="3"/>
      <c r="E300" s="3"/>
      <c r="F300" s="3"/>
      <c r="G300" s="3"/>
      <c r="H300" s="3"/>
    </row>
    <row r="301" spans="4:8" ht="18">
      <c r="D301" s="3"/>
      <c r="E301" s="3"/>
      <c r="F301" s="3"/>
      <c r="G301" s="3"/>
      <c r="H301" s="3"/>
    </row>
    <row r="302" spans="4:8" ht="18">
      <c r="D302" s="3"/>
      <c r="E302" s="3"/>
      <c r="F302" s="3"/>
      <c r="G302" s="3"/>
      <c r="H302" s="3"/>
    </row>
    <row r="303" spans="4:8" ht="18">
      <c r="D303" s="3"/>
      <c r="E303" s="3"/>
      <c r="F303" s="3"/>
      <c r="G303" s="3"/>
      <c r="H303" s="3"/>
    </row>
    <row r="304" spans="4:8" ht="18">
      <c r="D304" s="3"/>
      <c r="E304" s="3"/>
      <c r="F304" s="3"/>
      <c r="G304" s="3"/>
      <c r="H304" s="3"/>
    </row>
    <row r="305" spans="4:8" ht="18">
      <c r="D305" s="3"/>
      <c r="E305" s="3"/>
      <c r="F305" s="3"/>
      <c r="G305" s="3"/>
      <c r="H305" s="3"/>
    </row>
    <row r="306" spans="4:8" ht="18">
      <c r="D306" s="3"/>
      <c r="E306" s="3"/>
      <c r="F306" s="3"/>
      <c r="G306" s="3"/>
      <c r="H306" s="3"/>
    </row>
    <row r="307" spans="4:8" ht="18">
      <c r="D307" s="3"/>
      <c r="E307" s="3"/>
      <c r="F307" s="3"/>
      <c r="G307" s="3"/>
      <c r="H307" s="3"/>
    </row>
    <row r="308" spans="4:8" ht="18">
      <c r="D308" s="3"/>
      <c r="E308" s="3"/>
      <c r="F308" s="3"/>
      <c r="G308" s="3"/>
      <c r="H308" s="3"/>
    </row>
    <row r="309" spans="4:8" ht="18">
      <c r="D309" s="3"/>
      <c r="E309" s="3"/>
      <c r="F309" s="3"/>
      <c r="G309" s="3"/>
      <c r="H309" s="3"/>
    </row>
    <row r="310" spans="4:8" ht="18">
      <c r="D310" s="3"/>
      <c r="E310" s="3"/>
      <c r="F310" s="3"/>
      <c r="G310" s="3"/>
      <c r="H310" s="3"/>
    </row>
    <row r="311" spans="4:8" ht="18">
      <c r="D311" s="3"/>
      <c r="E311" s="3"/>
      <c r="F311" s="3"/>
      <c r="G311" s="3"/>
      <c r="H311" s="3"/>
    </row>
    <row r="312" spans="4:8" ht="18">
      <c r="D312" s="3"/>
      <c r="E312" s="3"/>
      <c r="F312" s="3"/>
      <c r="G312" s="3"/>
      <c r="H312" s="3"/>
    </row>
    <row r="313" spans="4:8" ht="18">
      <c r="D313" s="3"/>
      <c r="E313" s="3"/>
      <c r="F313" s="3"/>
      <c r="G313" s="3"/>
      <c r="H313" s="3"/>
    </row>
    <row r="314" spans="4:8" ht="18">
      <c r="D314" s="3"/>
      <c r="E314" s="3"/>
      <c r="F314" s="3"/>
      <c r="G314" s="3"/>
      <c r="H314" s="3"/>
    </row>
    <row r="315" spans="4:8" ht="18">
      <c r="D315" s="3"/>
      <c r="E315" s="3"/>
      <c r="F315" s="3"/>
      <c r="G315" s="3"/>
      <c r="H315" s="3"/>
    </row>
    <row r="316" spans="4:8" ht="18">
      <c r="D316" s="3"/>
      <c r="E316" s="3"/>
      <c r="F316" s="3"/>
      <c r="G316" s="3"/>
      <c r="H316" s="3"/>
    </row>
    <row r="317" spans="4:8" ht="18">
      <c r="D317" s="3"/>
      <c r="E317" s="3"/>
      <c r="F317" s="3"/>
      <c r="G317" s="3"/>
      <c r="H317" s="3"/>
    </row>
    <row r="318" spans="4:8" ht="18">
      <c r="D318" s="3"/>
      <c r="E318" s="3"/>
      <c r="F318" s="3"/>
      <c r="G318" s="3"/>
      <c r="H318" s="3"/>
    </row>
    <row r="319" spans="4:8" ht="18">
      <c r="D319" s="3"/>
      <c r="E319" s="3"/>
      <c r="F319" s="3"/>
      <c r="G319" s="3"/>
      <c r="H319" s="3"/>
    </row>
    <row r="320" spans="4:8" ht="18">
      <c r="D320" s="3"/>
      <c r="E320" s="3"/>
      <c r="F320" s="3"/>
      <c r="G320" s="3"/>
      <c r="H320" s="3"/>
    </row>
    <row r="321" spans="4:8" ht="18">
      <c r="D321" s="3"/>
      <c r="E321" s="3"/>
      <c r="F321" s="3"/>
      <c r="G321" s="3"/>
      <c r="H321" s="3"/>
    </row>
    <row r="322" spans="4:8" ht="18">
      <c r="D322" s="3"/>
      <c r="E322" s="3"/>
      <c r="F322" s="3"/>
      <c r="G322" s="3"/>
      <c r="H322" s="3"/>
    </row>
    <row r="323" spans="4:8" ht="18">
      <c r="D323" s="3"/>
      <c r="E323" s="3"/>
      <c r="F323" s="3"/>
      <c r="G323" s="3"/>
      <c r="H323" s="3"/>
    </row>
    <row r="324" spans="4:8" ht="18">
      <c r="D324" s="3"/>
      <c r="E324" s="3"/>
      <c r="F324" s="3"/>
      <c r="G324" s="3"/>
      <c r="H324" s="3"/>
    </row>
    <row r="325" spans="4:8" ht="18">
      <c r="D325" s="3"/>
      <c r="E325" s="3"/>
      <c r="F325" s="3"/>
      <c r="G325" s="3"/>
      <c r="H325" s="3"/>
    </row>
    <row r="326" spans="4:8" ht="18">
      <c r="D326" s="3"/>
      <c r="E326" s="3"/>
      <c r="F326" s="3"/>
      <c r="G326" s="3"/>
      <c r="H326" s="3"/>
    </row>
    <row r="327" spans="4:8" ht="18">
      <c r="D327" s="3"/>
      <c r="E327" s="3"/>
      <c r="F327" s="3"/>
      <c r="G327" s="3"/>
      <c r="H327" s="3"/>
    </row>
    <row r="328" spans="4:8" ht="18">
      <c r="D328" s="3"/>
      <c r="E328" s="3"/>
      <c r="F328" s="3"/>
      <c r="G328" s="3"/>
      <c r="H328" s="3"/>
    </row>
    <row r="329" spans="4:8" ht="18">
      <c r="D329" s="3"/>
      <c r="E329" s="3"/>
      <c r="F329" s="3"/>
      <c r="G329" s="3"/>
      <c r="H329" s="3"/>
    </row>
    <row r="330" spans="4:8" ht="18">
      <c r="D330" s="3"/>
      <c r="E330" s="3"/>
      <c r="F330" s="3"/>
      <c r="G330" s="3"/>
      <c r="H330" s="3"/>
    </row>
    <row r="331" spans="4:8" ht="18">
      <c r="D331" s="3"/>
      <c r="E331" s="3"/>
      <c r="F331" s="3"/>
      <c r="G331" s="3"/>
      <c r="H331" s="3"/>
    </row>
    <row r="332" spans="4:8" ht="18">
      <c r="D332" s="3"/>
      <c r="E332" s="3"/>
      <c r="F332" s="3"/>
      <c r="G332" s="3"/>
      <c r="H332" s="3"/>
    </row>
    <row r="333" spans="4:8" ht="18">
      <c r="D333" s="3"/>
      <c r="E333" s="3"/>
      <c r="F333" s="3"/>
      <c r="G333" s="3"/>
      <c r="H333" s="3"/>
    </row>
    <row r="334" spans="4:8" ht="18">
      <c r="D334" s="3"/>
      <c r="E334" s="3"/>
      <c r="F334" s="3"/>
      <c r="G334" s="3"/>
      <c r="H334" s="3"/>
    </row>
    <row r="335" spans="4:8" ht="18">
      <c r="D335" s="3"/>
      <c r="E335" s="3"/>
      <c r="F335" s="3"/>
      <c r="G335" s="3"/>
      <c r="H335" s="3"/>
    </row>
    <row r="336" spans="4:8" ht="18">
      <c r="D336" s="3"/>
      <c r="E336" s="3"/>
      <c r="F336" s="3"/>
      <c r="G336" s="3"/>
      <c r="H336" s="3"/>
    </row>
    <row r="337" spans="4:8" ht="18">
      <c r="D337" s="3"/>
      <c r="E337" s="3"/>
      <c r="F337" s="3"/>
      <c r="G337" s="3"/>
      <c r="H337" s="3"/>
    </row>
    <row r="338" spans="4:8" ht="18">
      <c r="D338" s="3"/>
      <c r="E338" s="3"/>
      <c r="F338" s="3"/>
      <c r="G338" s="3"/>
      <c r="H338" s="3"/>
    </row>
    <row r="339" spans="4:8" ht="18">
      <c r="D339" s="3"/>
      <c r="E339" s="3"/>
      <c r="F339" s="3"/>
      <c r="G339" s="3"/>
      <c r="H339" s="3"/>
    </row>
    <row r="340" spans="4:8" ht="18">
      <c r="D340" s="3"/>
      <c r="E340" s="3"/>
      <c r="F340" s="3"/>
      <c r="G340" s="3"/>
      <c r="H340" s="3"/>
    </row>
    <row r="341" spans="4:8" ht="18">
      <c r="D341" s="3"/>
      <c r="E341" s="3"/>
      <c r="F341" s="3"/>
      <c r="G341" s="3"/>
      <c r="H341" s="3"/>
    </row>
    <row r="342" spans="4:8" ht="18">
      <c r="D342" s="3"/>
      <c r="E342" s="3"/>
      <c r="F342" s="3"/>
      <c r="G342" s="3"/>
      <c r="H342" s="3"/>
    </row>
    <row r="343" spans="4:8" ht="18">
      <c r="D343" s="3"/>
      <c r="E343" s="3"/>
      <c r="F343" s="3"/>
      <c r="G343" s="3"/>
      <c r="H343" s="3"/>
    </row>
    <row r="344" spans="4:8" ht="18">
      <c r="D344" s="3"/>
      <c r="E344" s="3"/>
      <c r="F344" s="3"/>
      <c r="G344" s="3"/>
      <c r="H344" s="3"/>
    </row>
    <row r="345" spans="4:8" ht="18">
      <c r="D345" s="3"/>
      <c r="E345" s="3"/>
      <c r="F345" s="3"/>
      <c r="G345" s="3"/>
      <c r="H345" s="3"/>
    </row>
    <row r="346" spans="4:8" ht="18">
      <c r="D346" s="3"/>
      <c r="E346" s="3"/>
      <c r="F346" s="3"/>
      <c r="G346" s="3"/>
      <c r="H346" s="3"/>
    </row>
    <row r="347" spans="4:8" ht="18">
      <c r="D347" s="3"/>
      <c r="E347" s="3"/>
      <c r="F347" s="3"/>
      <c r="G347" s="3"/>
      <c r="H347" s="3"/>
    </row>
    <row r="348" spans="4:8" ht="18">
      <c r="D348" s="3"/>
      <c r="E348" s="3"/>
      <c r="F348" s="3"/>
      <c r="G348" s="3"/>
      <c r="H348" s="3"/>
    </row>
    <row r="349" spans="4:8" ht="18">
      <c r="D349" s="3"/>
      <c r="E349" s="3"/>
      <c r="F349" s="3"/>
      <c r="G349" s="3"/>
      <c r="H349" s="3"/>
    </row>
    <row r="350" spans="4:8" ht="18">
      <c r="D350" s="3"/>
      <c r="E350" s="3"/>
      <c r="F350" s="3"/>
      <c r="G350" s="3"/>
      <c r="H350" s="3"/>
    </row>
    <row r="351" spans="4:8" ht="18">
      <c r="D351" s="3"/>
      <c r="E351" s="3"/>
      <c r="F351" s="3"/>
      <c r="G351" s="3"/>
      <c r="H351" s="3"/>
    </row>
    <row r="352" spans="4:8" ht="18">
      <c r="D352" s="3"/>
      <c r="E352" s="3"/>
      <c r="F352" s="3"/>
      <c r="G352" s="3"/>
      <c r="H352" s="3"/>
    </row>
    <row r="353" spans="4:8" ht="18">
      <c r="D353" s="3"/>
      <c r="E353" s="3"/>
      <c r="F353" s="3"/>
      <c r="G353" s="3"/>
      <c r="H353" s="3"/>
    </row>
    <row r="354" spans="4:8" ht="18">
      <c r="D354" s="3"/>
      <c r="E354" s="3"/>
      <c r="F354" s="3"/>
      <c r="G354" s="3"/>
      <c r="H354" s="3"/>
    </row>
    <row r="355" spans="4:8" ht="18">
      <c r="D355" s="3"/>
      <c r="E355" s="3"/>
      <c r="F355" s="3"/>
      <c r="G355" s="3"/>
      <c r="H355" s="3"/>
    </row>
    <row r="356" spans="4:8" ht="18">
      <c r="D356" s="3"/>
      <c r="E356" s="3"/>
      <c r="F356" s="3"/>
      <c r="G356" s="3"/>
      <c r="H356" s="3"/>
    </row>
    <row r="357" spans="4:8" ht="18">
      <c r="D357" s="3"/>
      <c r="E357" s="3"/>
      <c r="F357" s="3"/>
      <c r="G357" s="3"/>
      <c r="H357" s="3"/>
    </row>
    <row r="358" spans="4:8" ht="18">
      <c r="D358" s="3"/>
      <c r="E358" s="3"/>
      <c r="F358" s="3"/>
      <c r="G358" s="3"/>
      <c r="H358" s="3"/>
    </row>
    <row r="359" spans="4:8" ht="18">
      <c r="D359" s="3"/>
      <c r="E359" s="3"/>
      <c r="F359" s="3"/>
      <c r="G359" s="3"/>
      <c r="H359" s="3"/>
    </row>
    <row r="360" spans="4:8" ht="18">
      <c r="D360" s="3"/>
      <c r="E360" s="3"/>
      <c r="F360" s="3"/>
      <c r="G360" s="3"/>
      <c r="H360" s="3"/>
    </row>
    <row r="361" spans="4:8" ht="18">
      <c r="D361" s="3"/>
      <c r="E361" s="3"/>
      <c r="F361" s="3"/>
      <c r="G361" s="3"/>
      <c r="H361" s="3"/>
    </row>
    <row r="362" spans="4:8" ht="18">
      <c r="D362" s="3"/>
      <c r="E362" s="3"/>
      <c r="F362" s="3"/>
      <c r="G362" s="3"/>
      <c r="H362" s="3"/>
    </row>
    <row r="363" spans="4:8" ht="18">
      <c r="D363" s="3"/>
      <c r="E363" s="3"/>
      <c r="F363" s="3"/>
      <c r="G363" s="3"/>
      <c r="H363" s="3"/>
    </row>
    <row r="364" spans="4:8" ht="18">
      <c r="D364" s="3"/>
      <c r="E364" s="3"/>
      <c r="F364" s="3"/>
      <c r="G364" s="3"/>
      <c r="H364" s="3"/>
    </row>
    <row r="365" spans="4:8" ht="18">
      <c r="D365" s="3"/>
      <c r="E365" s="3"/>
      <c r="F365" s="3"/>
      <c r="G365" s="3"/>
      <c r="H365" s="3"/>
    </row>
    <row r="366" spans="4:8" ht="18">
      <c r="D366" s="3"/>
      <c r="E366" s="3"/>
      <c r="F366" s="3"/>
      <c r="G366" s="3"/>
      <c r="H366" s="3"/>
    </row>
    <row r="367" spans="4:8" ht="18">
      <c r="D367" s="3"/>
      <c r="E367" s="3"/>
      <c r="F367" s="3"/>
      <c r="G367" s="3"/>
      <c r="H367" s="3"/>
    </row>
    <row r="368" spans="4:8" ht="18">
      <c r="D368" s="3"/>
      <c r="E368" s="3"/>
      <c r="F368" s="3"/>
      <c r="G368" s="3"/>
      <c r="H368" s="3"/>
    </row>
    <row r="369" spans="4:8" ht="18">
      <c r="D369" s="3"/>
      <c r="E369" s="3"/>
      <c r="F369" s="3"/>
      <c r="G369" s="3"/>
      <c r="H369" s="3"/>
    </row>
    <row r="370" spans="4:8" ht="18">
      <c r="D370" s="3"/>
      <c r="E370" s="3"/>
      <c r="F370" s="3"/>
      <c r="G370" s="3"/>
      <c r="H370" s="3"/>
    </row>
    <row r="371" spans="4:8" ht="18">
      <c r="D371" s="3"/>
      <c r="E371" s="3"/>
      <c r="F371" s="3"/>
      <c r="G371" s="3"/>
      <c r="H371" s="3"/>
    </row>
    <row r="372" spans="4:8" ht="18">
      <c r="D372" s="3"/>
      <c r="E372" s="3"/>
      <c r="F372" s="3"/>
      <c r="G372" s="3"/>
      <c r="H372" s="3"/>
    </row>
    <row r="373" spans="4:8" ht="18">
      <c r="D373" s="3"/>
      <c r="E373" s="3"/>
      <c r="F373" s="3"/>
      <c r="G373" s="3"/>
      <c r="H373" s="3"/>
    </row>
    <row r="374" spans="4:8" ht="18">
      <c r="D374" s="3"/>
      <c r="E374" s="3"/>
      <c r="F374" s="3"/>
      <c r="G374" s="3"/>
      <c r="H374" s="3"/>
    </row>
    <row r="375" spans="4:8" ht="18">
      <c r="D375" s="3"/>
      <c r="E375" s="3"/>
      <c r="F375" s="3"/>
      <c r="G375" s="3"/>
      <c r="H375" s="3"/>
    </row>
    <row r="376" spans="4:8" ht="18">
      <c r="D376" s="3"/>
      <c r="E376" s="3"/>
      <c r="F376" s="3"/>
      <c r="G376" s="3"/>
      <c r="H376" s="3"/>
    </row>
    <row r="377" spans="4:8" ht="18">
      <c r="D377" s="3"/>
      <c r="E377" s="3"/>
      <c r="F377" s="3"/>
      <c r="G377" s="3"/>
      <c r="H377" s="3"/>
    </row>
    <row r="378" spans="4:8" ht="18">
      <c r="D378" s="3"/>
      <c r="E378" s="3"/>
      <c r="F378" s="3"/>
      <c r="G378" s="3"/>
      <c r="H378" s="3"/>
    </row>
    <row r="379" spans="4:8" ht="18">
      <c r="D379" s="3"/>
      <c r="E379" s="3"/>
      <c r="F379" s="3"/>
      <c r="G379" s="3"/>
      <c r="H379" s="3"/>
    </row>
    <row r="380" spans="4:8" ht="18">
      <c r="D380" s="3"/>
      <c r="E380" s="3"/>
      <c r="F380" s="3"/>
      <c r="G380" s="3"/>
      <c r="H380" s="3"/>
    </row>
    <row r="381" spans="4:8" ht="18">
      <c r="D381" s="3"/>
      <c r="E381" s="3"/>
      <c r="F381" s="3"/>
      <c r="G381" s="3"/>
      <c r="H381" s="3"/>
    </row>
    <row r="382" spans="4:8" ht="18">
      <c r="D382" s="3"/>
      <c r="E382" s="3"/>
      <c r="F382" s="3"/>
      <c r="G382" s="3"/>
      <c r="H382" s="3"/>
    </row>
    <row r="383" spans="4:8" ht="18">
      <c r="D383" s="3"/>
      <c r="E383" s="3"/>
      <c r="F383" s="3"/>
      <c r="G383" s="3"/>
      <c r="H383" s="3"/>
    </row>
    <row r="384" spans="4:8" ht="18">
      <c r="D384" s="3"/>
      <c r="E384" s="3"/>
      <c r="F384" s="3"/>
      <c r="G384" s="3"/>
      <c r="H384" s="3"/>
    </row>
    <row r="385" spans="4:8" ht="18">
      <c r="D385" s="3"/>
      <c r="E385" s="3"/>
      <c r="F385" s="3"/>
      <c r="G385" s="3"/>
      <c r="H385" s="3"/>
    </row>
    <row r="386" spans="4:8" ht="18">
      <c r="D386" s="3"/>
      <c r="E386" s="3"/>
      <c r="F386" s="3"/>
      <c r="G386" s="3"/>
      <c r="H386" s="3"/>
    </row>
    <row r="387" spans="4:8" ht="18">
      <c r="D387" s="3"/>
      <c r="E387" s="3"/>
      <c r="F387" s="3"/>
      <c r="G387" s="3"/>
      <c r="H387" s="3"/>
    </row>
    <row r="388" spans="4:8" ht="18">
      <c r="D388" s="3"/>
      <c r="E388" s="3"/>
      <c r="F388" s="3"/>
      <c r="G388" s="3"/>
      <c r="H388" s="3"/>
    </row>
    <row r="389" spans="4:8" ht="18">
      <c r="D389" s="3"/>
      <c r="E389" s="3"/>
      <c r="F389" s="3"/>
      <c r="G389" s="3"/>
      <c r="H389" s="3"/>
    </row>
    <row r="390" spans="4:8" ht="18">
      <c r="D390" s="3"/>
      <c r="E390" s="3"/>
      <c r="F390" s="3"/>
      <c r="G390" s="3"/>
      <c r="H390" s="3"/>
    </row>
    <row r="391" spans="4:8" ht="18">
      <c r="D391" s="3"/>
      <c r="E391" s="3"/>
      <c r="F391" s="3"/>
      <c r="G391" s="3"/>
      <c r="H391" s="3"/>
    </row>
    <row r="392" spans="4:8" ht="18">
      <c r="D392" s="3"/>
      <c r="E392" s="3"/>
      <c r="F392" s="3"/>
      <c r="G392" s="3"/>
      <c r="H392" s="3"/>
    </row>
    <row r="393" spans="4:8" ht="18">
      <c r="D393" s="3"/>
      <c r="E393" s="3"/>
      <c r="F393" s="3"/>
      <c r="G393" s="3"/>
      <c r="H393" s="3"/>
    </row>
    <row r="394" spans="4:8" ht="18">
      <c r="D394" s="3"/>
      <c r="E394" s="3"/>
      <c r="F394" s="3"/>
      <c r="G394" s="3"/>
      <c r="H394" s="3"/>
    </row>
    <row r="395" spans="4:8" ht="18">
      <c r="D395" s="3"/>
      <c r="E395" s="3"/>
      <c r="F395" s="3"/>
      <c r="G395" s="3"/>
      <c r="H395" s="3"/>
    </row>
    <row r="396" spans="4:8" ht="18">
      <c r="D396" s="3"/>
      <c r="E396" s="3"/>
      <c r="F396" s="3"/>
      <c r="G396" s="3"/>
      <c r="H396" s="3"/>
    </row>
    <row r="397" spans="4:8" ht="18">
      <c r="D397" s="3"/>
      <c r="E397" s="3"/>
      <c r="F397" s="3"/>
      <c r="G397" s="3"/>
      <c r="H397" s="3"/>
    </row>
    <row r="398" spans="4:8" ht="18">
      <c r="D398" s="3"/>
      <c r="E398" s="3"/>
      <c r="F398" s="3"/>
      <c r="G398" s="3"/>
      <c r="H398" s="3"/>
    </row>
    <row r="399" spans="4:8" ht="18">
      <c r="D399" s="3"/>
      <c r="E399" s="3"/>
      <c r="F399" s="3"/>
      <c r="G399" s="3"/>
      <c r="H399" s="3"/>
    </row>
    <row r="400" spans="4:8" ht="18">
      <c r="D400" s="3"/>
      <c r="E400" s="3"/>
      <c r="F400" s="3"/>
      <c r="G400" s="3"/>
      <c r="H400" s="3"/>
    </row>
    <row r="401" spans="4:8" ht="18">
      <c r="D401" s="3"/>
      <c r="E401" s="3"/>
      <c r="F401" s="3"/>
      <c r="G401" s="3"/>
      <c r="H401" s="3"/>
    </row>
    <row r="402" spans="4:8" ht="18">
      <c r="D402" s="3"/>
      <c r="E402" s="3"/>
      <c r="F402" s="3"/>
      <c r="G402" s="3"/>
      <c r="H402" s="3"/>
    </row>
    <row r="403" spans="4:8" ht="18">
      <c r="D403" s="3"/>
      <c r="E403" s="3"/>
      <c r="F403" s="3"/>
      <c r="G403" s="3"/>
      <c r="H403" s="3"/>
    </row>
    <row r="404" spans="4:8" ht="18">
      <c r="D404" s="3"/>
      <c r="E404" s="3"/>
      <c r="F404" s="3"/>
      <c r="G404" s="3"/>
      <c r="H404" s="3"/>
    </row>
    <row r="405" spans="4:8" ht="18">
      <c r="D405" s="3"/>
      <c r="E405" s="3"/>
      <c r="F405" s="3"/>
      <c r="G405" s="3"/>
      <c r="H405" s="3"/>
    </row>
    <row r="406" spans="4:8" ht="18">
      <c r="D406" s="3"/>
      <c r="E406" s="3"/>
      <c r="F406" s="3"/>
      <c r="G406" s="3"/>
      <c r="H406" s="3"/>
    </row>
    <row r="407" spans="4:8" ht="18">
      <c r="D407" s="3"/>
      <c r="E407" s="3"/>
      <c r="F407" s="3"/>
      <c r="G407" s="3"/>
      <c r="H407" s="3"/>
    </row>
    <row r="408" spans="4:8" ht="18">
      <c r="D408" s="3"/>
      <c r="E408" s="3"/>
      <c r="F408" s="3"/>
      <c r="G408" s="3"/>
      <c r="H408" s="3"/>
    </row>
    <row r="409" spans="4:8" ht="18">
      <c r="D409" s="3"/>
      <c r="E409" s="3"/>
      <c r="F409" s="3"/>
      <c r="G409" s="3"/>
      <c r="H409" s="3"/>
    </row>
    <row r="410" spans="4:8" ht="18">
      <c r="D410" s="3"/>
      <c r="E410" s="3"/>
      <c r="F410" s="3"/>
      <c r="G410" s="3"/>
      <c r="H410" s="3"/>
    </row>
    <row r="411" spans="4:8" ht="18">
      <c r="D411" s="3"/>
      <c r="E411" s="3"/>
      <c r="F411" s="3"/>
      <c r="G411" s="3"/>
      <c r="H411" s="3"/>
    </row>
    <row r="412" spans="4:8" ht="18">
      <c r="D412" s="3"/>
      <c r="E412" s="3"/>
      <c r="F412" s="3"/>
      <c r="G412" s="3"/>
      <c r="H412" s="3"/>
    </row>
    <row r="413" spans="4:8" ht="18">
      <c r="D413" s="3"/>
      <c r="E413" s="3"/>
      <c r="F413" s="3"/>
      <c r="G413" s="3"/>
      <c r="H413" s="3"/>
    </row>
    <row r="414" spans="4:8" ht="18">
      <c r="D414" s="3"/>
      <c r="E414" s="3"/>
      <c r="F414" s="3"/>
      <c r="G414" s="3"/>
      <c r="H414" s="3"/>
    </row>
    <row r="415" spans="4:8" ht="18">
      <c r="D415" s="3"/>
      <c r="E415" s="3"/>
      <c r="F415" s="3"/>
      <c r="G415" s="3"/>
      <c r="H415" s="3"/>
    </row>
    <row r="416" spans="4:8" ht="18">
      <c r="D416" s="3"/>
      <c r="E416" s="3"/>
      <c r="F416" s="3"/>
      <c r="G416" s="3"/>
      <c r="H416" s="3"/>
    </row>
    <row r="417" spans="4:8" ht="18">
      <c r="D417" s="3"/>
      <c r="E417" s="3"/>
      <c r="F417" s="3"/>
      <c r="G417" s="3"/>
      <c r="H417" s="3"/>
    </row>
    <row r="418" spans="4:8" ht="18">
      <c r="D418" s="3"/>
      <c r="E418" s="3"/>
      <c r="F418" s="3"/>
      <c r="G418" s="3"/>
      <c r="H418" s="3"/>
    </row>
    <row r="419" spans="4:8" ht="18">
      <c r="D419" s="3"/>
      <c r="E419" s="3"/>
      <c r="F419" s="3"/>
      <c r="G419" s="3"/>
      <c r="H419" s="3"/>
    </row>
    <row r="420" spans="4:8" ht="18">
      <c r="D420" s="3"/>
      <c r="E420" s="3"/>
      <c r="F420" s="3"/>
      <c r="G420" s="3"/>
      <c r="H420" s="3"/>
    </row>
    <row r="421" spans="4:8" ht="18">
      <c r="D421" s="3"/>
      <c r="E421" s="3"/>
      <c r="F421" s="3"/>
      <c r="G421" s="3"/>
      <c r="H421" s="3"/>
    </row>
    <row r="422" spans="4:8" ht="18">
      <c r="D422" s="3"/>
      <c r="E422" s="3"/>
      <c r="F422" s="3"/>
      <c r="G422" s="3"/>
      <c r="H422" s="3"/>
    </row>
    <row r="423" spans="4:8" ht="18">
      <c r="D423" s="3"/>
      <c r="E423" s="3"/>
      <c r="F423" s="3"/>
      <c r="G423" s="3"/>
      <c r="H423" s="3"/>
    </row>
    <row r="424" spans="4:8" ht="18">
      <c r="D424" s="3"/>
      <c r="E424" s="3"/>
      <c r="F424" s="3"/>
      <c r="G424" s="3"/>
      <c r="H424" s="3"/>
    </row>
    <row r="425" spans="4:8" ht="18">
      <c r="D425" s="3"/>
      <c r="E425" s="3"/>
      <c r="F425" s="3"/>
      <c r="G425" s="3"/>
      <c r="H425" s="3"/>
    </row>
    <row r="426" spans="4:8" ht="18">
      <c r="D426" s="3"/>
      <c r="E426" s="3"/>
      <c r="F426" s="3"/>
      <c r="G426" s="3"/>
      <c r="H426" s="3"/>
    </row>
    <row r="427" spans="4:8" ht="18">
      <c r="D427" s="3"/>
      <c r="E427" s="3"/>
      <c r="F427" s="3"/>
      <c r="G427" s="3"/>
      <c r="H427" s="3"/>
    </row>
    <row r="428" spans="4:8" ht="18">
      <c r="D428" s="3"/>
      <c r="E428" s="3"/>
      <c r="F428" s="3"/>
      <c r="G428" s="3"/>
      <c r="H428" s="3"/>
    </row>
    <row r="429" spans="4:8" ht="18">
      <c r="D429" s="3"/>
      <c r="E429" s="3"/>
      <c r="F429" s="3"/>
      <c r="G429" s="3"/>
      <c r="H429" s="3"/>
    </row>
    <row r="430" spans="4:8" ht="18">
      <c r="D430" s="3"/>
      <c r="E430" s="3"/>
      <c r="F430" s="3"/>
      <c r="G430" s="3"/>
      <c r="H430" s="3"/>
    </row>
    <row r="431" spans="4:8" ht="18">
      <c r="D431" s="3"/>
      <c r="E431" s="3"/>
      <c r="F431" s="3"/>
      <c r="G431" s="3"/>
      <c r="H431" s="3"/>
    </row>
    <row r="432" spans="4:8" ht="18">
      <c r="D432" s="3"/>
      <c r="E432" s="3"/>
      <c r="F432" s="3"/>
      <c r="G432" s="3"/>
      <c r="H432" s="3"/>
    </row>
    <row r="433" spans="4:8" ht="18">
      <c r="D433" s="3"/>
      <c r="E433" s="3"/>
      <c r="F433" s="3"/>
      <c r="G433" s="3"/>
      <c r="H433" s="3"/>
    </row>
    <row r="434" spans="4:8" ht="18">
      <c r="D434" s="3"/>
      <c r="E434" s="3"/>
      <c r="F434" s="3"/>
      <c r="G434" s="3"/>
      <c r="H434" s="3"/>
    </row>
    <row r="435" spans="4:8" ht="18">
      <c r="D435" s="3"/>
      <c r="E435" s="3"/>
      <c r="F435" s="3"/>
      <c r="G435" s="3"/>
      <c r="H435" s="3"/>
    </row>
    <row r="436" spans="4:8" ht="18">
      <c r="D436" s="3"/>
      <c r="E436" s="3"/>
      <c r="F436" s="3"/>
      <c r="G436" s="3"/>
      <c r="H436" s="3"/>
    </row>
    <row r="437" spans="4:8" ht="18">
      <c r="D437" s="3"/>
      <c r="E437" s="3"/>
      <c r="F437" s="3"/>
      <c r="G437" s="3"/>
      <c r="H437" s="3"/>
    </row>
    <row r="438" spans="4:8" ht="18">
      <c r="D438" s="3"/>
      <c r="E438" s="3"/>
      <c r="F438" s="3"/>
      <c r="G438" s="3"/>
      <c r="H438" s="3"/>
    </row>
    <row r="439" spans="4:8" ht="18">
      <c r="D439" s="3"/>
      <c r="E439" s="3"/>
      <c r="F439" s="3"/>
      <c r="G439" s="3"/>
      <c r="H439" s="3"/>
    </row>
    <row r="440" spans="4:8" ht="18">
      <c r="D440" s="3"/>
      <c r="E440" s="3"/>
      <c r="F440" s="3"/>
      <c r="G440" s="3"/>
      <c r="H440" s="3"/>
    </row>
    <row r="441" spans="4:8" ht="18">
      <c r="D441" s="3"/>
      <c r="E441" s="3"/>
      <c r="F441" s="3"/>
      <c r="G441" s="3"/>
      <c r="H441" s="3"/>
    </row>
    <row r="442" spans="4:8" ht="18">
      <c r="D442" s="3"/>
      <c r="E442" s="3"/>
      <c r="F442" s="3"/>
      <c r="G442" s="3"/>
      <c r="H442" s="3"/>
    </row>
    <row r="443" spans="4:8" ht="18">
      <c r="D443" s="3"/>
      <c r="E443" s="3"/>
      <c r="F443" s="3"/>
      <c r="G443" s="3"/>
      <c r="H443" s="3"/>
    </row>
    <row r="444" spans="4:8" ht="18">
      <c r="D444" s="3"/>
      <c r="E444" s="3"/>
      <c r="F444" s="3"/>
      <c r="G444" s="3"/>
      <c r="H444" s="3"/>
    </row>
    <row r="445" spans="4:8" ht="18">
      <c r="D445" s="3"/>
      <c r="E445" s="3"/>
      <c r="F445" s="3"/>
      <c r="G445" s="3"/>
      <c r="H445" s="3"/>
    </row>
    <row r="446" spans="4:8" ht="18">
      <c r="D446" s="3"/>
      <c r="E446" s="3"/>
      <c r="F446" s="3"/>
      <c r="G446" s="3"/>
      <c r="H446" s="3"/>
    </row>
    <row r="447" spans="4:8" ht="18">
      <c r="D447" s="3"/>
      <c r="E447" s="3"/>
      <c r="F447" s="3"/>
      <c r="G447" s="3"/>
      <c r="H447" s="3"/>
    </row>
    <row r="448" spans="4:8" ht="18">
      <c r="D448" s="3"/>
      <c r="E448" s="3"/>
      <c r="F448" s="3"/>
      <c r="G448" s="3"/>
      <c r="H448" s="3"/>
    </row>
    <row r="449" spans="4:8" ht="18">
      <c r="D449" s="3"/>
      <c r="E449" s="3"/>
      <c r="F449" s="3"/>
      <c r="G449" s="3"/>
      <c r="H449" s="3"/>
    </row>
    <row r="450" spans="4:8" ht="18">
      <c r="D450" s="3"/>
      <c r="E450" s="3"/>
      <c r="F450" s="3"/>
      <c r="G450" s="3"/>
      <c r="H450" s="3"/>
    </row>
    <row r="451" spans="4:8" ht="18">
      <c r="D451" s="3"/>
      <c r="E451" s="3"/>
      <c r="F451" s="3"/>
      <c r="G451" s="3"/>
      <c r="H451" s="3"/>
    </row>
    <row r="452" spans="4:8" ht="18">
      <c r="D452" s="3"/>
      <c r="E452" s="3"/>
      <c r="F452" s="3"/>
      <c r="G452" s="3"/>
      <c r="H452" s="3"/>
    </row>
    <row r="453" spans="4:8" ht="18">
      <c r="D453" s="3"/>
      <c r="E453" s="3"/>
      <c r="F453" s="3"/>
      <c r="G453" s="3"/>
      <c r="H453" s="3"/>
    </row>
    <row r="454" spans="4:8" ht="18">
      <c r="D454" s="3"/>
      <c r="E454" s="3"/>
      <c r="F454" s="3"/>
      <c r="G454" s="3"/>
      <c r="H454" s="3"/>
    </row>
    <row r="455" spans="4:8" ht="18">
      <c r="D455" s="3"/>
      <c r="E455" s="3"/>
      <c r="F455" s="3"/>
      <c r="G455" s="3"/>
      <c r="H455" s="3"/>
    </row>
    <row r="456" spans="4:8" ht="18">
      <c r="D456" s="3"/>
      <c r="E456" s="3"/>
      <c r="F456" s="3"/>
      <c r="G456" s="3"/>
      <c r="H456" s="3"/>
    </row>
    <row r="457" spans="4:8" ht="18">
      <c r="D457" s="3"/>
      <c r="E457" s="3"/>
      <c r="F457" s="3"/>
      <c r="G457" s="3"/>
      <c r="H457" s="3"/>
    </row>
    <row r="458" spans="4:8" ht="18">
      <c r="D458" s="3"/>
      <c r="E458" s="3"/>
      <c r="F458" s="3"/>
      <c r="G458" s="3"/>
      <c r="H458" s="3"/>
    </row>
    <row r="459" spans="4:8" ht="18">
      <c r="D459" s="3"/>
      <c r="E459" s="3"/>
      <c r="F459" s="3"/>
      <c r="G459" s="3"/>
      <c r="H459" s="3"/>
    </row>
    <row r="460" spans="4:8" ht="18">
      <c r="D460" s="3"/>
      <c r="E460" s="3"/>
      <c r="F460" s="3"/>
      <c r="G460" s="3"/>
      <c r="H460" s="3"/>
    </row>
    <row r="461" spans="4:8" ht="18">
      <c r="D461" s="3"/>
      <c r="E461" s="3"/>
      <c r="F461" s="3"/>
      <c r="G461" s="3"/>
      <c r="H461" s="3"/>
    </row>
    <row r="462" spans="4:8" ht="18">
      <c r="D462" s="3"/>
      <c r="E462" s="3"/>
      <c r="F462" s="3"/>
      <c r="G462" s="3"/>
      <c r="H462" s="3"/>
    </row>
    <row r="463" spans="4:8" ht="18">
      <c r="D463" s="3"/>
      <c r="E463" s="3"/>
      <c r="F463" s="3"/>
      <c r="G463" s="3"/>
      <c r="H463" s="3"/>
    </row>
    <row r="464" spans="4:8" ht="18">
      <c r="D464" s="3"/>
      <c r="E464" s="3"/>
      <c r="F464" s="3"/>
      <c r="G464" s="3"/>
      <c r="H464" s="3"/>
    </row>
    <row r="465" spans="4:8" ht="18">
      <c r="D465" s="3"/>
      <c r="E465" s="3"/>
      <c r="F465" s="3"/>
      <c r="G465" s="3"/>
      <c r="H465" s="3"/>
    </row>
    <row r="466" spans="4:8" ht="18">
      <c r="D466" s="3"/>
      <c r="E466" s="3"/>
      <c r="F466" s="3"/>
      <c r="G466" s="3"/>
      <c r="H466" s="3"/>
    </row>
    <row r="467" spans="4:8" ht="18">
      <c r="D467" s="3"/>
      <c r="E467" s="3"/>
      <c r="F467" s="3"/>
      <c r="G467" s="3"/>
      <c r="H467" s="3"/>
    </row>
    <row r="468" spans="4:8" ht="18">
      <c r="D468" s="3"/>
      <c r="E468" s="3"/>
      <c r="F468" s="3"/>
      <c r="G468" s="3"/>
      <c r="H468" s="3"/>
    </row>
    <row r="469" spans="4:8" ht="18">
      <c r="D469" s="3"/>
      <c r="E469" s="3"/>
      <c r="F469" s="3"/>
      <c r="G469" s="3"/>
      <c r="H469" s="3"/>
    </row>
    <row r="470" spans="4:8" ht="18">
      <c r="D470" s="3"/>
      <c r="E470" s="3"/>
      <c r="F470" s="3"/>
      <c r="G470" s="3"/>
      <c r="H470" s="3"/>
    </row>
    <row r="471" spans="4:8" ht="18">
      <c r="D471" s="3"/>
      <c r="E471" s="3"/>
      <c r="F471" s="3"/>
      <c r="G471" s="3"/>
      <c r="H471" s="3"/>
    </row>
    <row r="472" spans="4:8" ht="18">
      <c r="D472" s="3"/>
      <c r="E472" s="3"/>
      <c r="F472" s="3"/>
      <c r="G472" s="3"/>
      <c r="H472" s="3"/>
    </row>
    <row r="473" spans="4:8" ht="18">
      <c r="D473" s="3"/>
      <c r="E473" s="3"/>
      <c r="F473" s="3"/>
      <c r="G473" s="3"/>
      <c r="H473" s="3"/>
    </row>
    <row r="474" spans="4:8" ht="18">
      <c r="D474" s="3"/>
      <c r="E474" s="3"/>
      <c r="F474" s="3"/>
      <c r="G474" s="3"/>
      <c r="H474" s="3"/>
    </row>
    <row r="475" spans="4:8" ht="18">
      <c r="D475" s="3"/>
      <c r="E475" s="3"/>
      <c r="F475" s="3"/>
      <c r="G475" s="3"/>
      <c r="H475" s="3"/>
    </row>
    <row r="476" spans="4:8" ht="18">
      <c r="D476" s="3"/>
      <c r="E476" s="3"/>
      <c r="F476" s="3"/>
      <c r="G476" s="3"/>
      <c r="H476" s="3"/>
    </row>
    <row r="477" spans="4:8" ht="18">
      <c r="D477" s="3"/>
      <c r="E477" s="3"/>
      <c r="F477" s="3"/>
      <c r="G477" s="3"/>
      <c r="H477" s="3"/>
    </row>
    <row r="478" spans="4:8" ht="18">
      <c r="D478" s="3"/>
      <c r="E478" s="3"/>
      <c r="F478" s="3"/>
      <c r="G478" s="3"/>
      <c r="H478" s="3"/>
    </row>
    <row r="479" spans="4:8" ht="18">
      <c r="D479" s="3"/>
      <c r="E479" s="3"/>
      <c r="F479" s="3"/>
      <c r="G479" s="3"/>
      <c r="H479" s="3"/>
    </row>
    <row r="480" spans="4:8" ht="18">
      <c r="D480" s="3"/>
      <c r="E480" s="3"/>
      <c r="F480" s="3"/>
      <c r="G480" s="3"/>
      <c r="H480" s="3"/>
    </row>
    <row r="481" spans="4:8" ht="18">
      <c r="D481" s="3"/>
      <c r="E481" s="3"/>
      <c r="F481" s="3"/>
      <c r="G481" s="3"/>
      <c r="H481" s="3"/>
    </row>
    <row r="482" spans="4:8" ht="18">
      <c r="D482" s="3"/>
      <c r="E482" s="3"/>
      <c r="F482" s="3"/>
      <c r="G482" s="3"/>
      <c r="H482" s="3"/>
    </row>
    <row r="483" spans="4:8" ht="18">
      <c r="D483" s="3"/>
      <c r="E483" s="3"/>
      <c r="F483" s="3"/>
      <c r="G483" s="3"/>
      <c r="H483" s="3"/>
    </row>
    <row r="484" spans="4:8" ht="18">
      <c r="D484" s="3"/>
      <c r="E484" s="3"/>
      <c r="F484" s="3"/>
      <c r="G484" s="3"/>
      <c r="H484" s="3"/>
    </row>
    <row r="485" spans="4:8" ht="18">
      <c r="D485" s="3"/>
      <c r="E485" s="3"/>
      <c r="F485" s="3"/>
      <c r="G485" s="3"/>
      <c r="H485" s="3"/>
    </row>
    <row r="486" spans="4:8" ht="18">
      <c r="D486" s="3"/>
      <c r="E486" s="3"/>
      <c r="F486" s="3"/>
      <c r="G486" s="3"/>
      <c r="H486" s="3"/>
    </row>
    <row r="487" spans="4:8" ht="18">
      <c r="D487" s="3"/>
      <c r="E487" s="3"/>
      <c r="F487" s="3"/>
      <c r="G487" s="3"/>
      <c r="H487" s="3"/>
    </row>
    <row r="488" spans="4:8" ht="18">
      <c r="D488" s="3"/>
      <c r="E488" s="3"/>
      <c r="F488" s="3"/>
      <c r="G488" s="3"/>
      <c r="H488" s="3"/>
    </row>
    <row r="489" spans="4:8" ht="18">
      <c r="D489" s="3"/>
      <c r="E489" s="3"/>
      <c r="F489" s="3"/>
      <c r="G489" s="3"/>
      <c r="H489" s="3"/>
    </row>
    <row r="490" spans="4:8" ht="18">
      <c r="D490" s="3"/>
      <c r="E490" s="3"/>
      <c r="F490" s="3"/>
      <c r="G490" s="3"/>
      <c r="H490" s="3"/>
    </row>
    <row r="491" spans="4:8" ht="18">
      <c r="D491" s="3"/>
      <c r="E491" s="3"/>
      <c r="F491" s="3"/>
      <c r="G491" s="3"/>
      <c r="H491" s="3"/>
    </row>
    <row r="492" spans="4:8" ht="18">
      <c r="D492" s="3"/>
      <c r="E492" s="3"/>
      <c r="F492" s="3"/>
      <c r="G492" s="3"/>
      <c r="H492" s="3"/>
    </row>
    <row r="493" spans="4:8" ht="18">
      <c r="D493" s="3"/>
      <c r="E493" s="3"/>
      <c r="F493" s="3"/>
      <c r="G493" s="3"/>
      <c r="H493" s="3"/>
    </row>
    <row r="494" spans="4:8" ht="18">
      <c r="D494" s="3"/>
      <c r="E494" s="3"/>
      <c r="F494" s="3"/>
      <c r="G494" s="3"/>
      <c r="H494" s="3"/>
    </row>
    <row r="495" spans="4:8" ht="18">
      <c r="D495" s="3"/>
      <c r="E495" s="3"/>
      <c r="F495" s="3"/>
      <c r="G495" s="3"/>
      <c r="H495" s="3"/>
    </row>
    <row r="496" spans="4:8" ht="18">
      <c r="D496" s="3"/>
      <c r="E496" s="3"/>
      <c r="F496" s="3"/>
      <c r="G496" s="3"/>
      <c r="H496" s="3"/>
    </row>
    <row r="497" spans="4:8" ht="18">
      <c r="D497" s="3"/>
      <c r="E497" s="3"/>
      <c r="F497" s="3"/>
      <c r="G497" s="3"/>
      <c r="H497" s="3"/>
    </row>
    <row r="498" spans="4:8" ht="18">
      <c r="D498" s="3"/>
      <c r="E498" s="3"/>
      <c r="F498" s="3"/>
      <c r="G498" s="3"/>
      <c r="H498" s="3"/>
    </row>
    <row r="499" spans="4:8" ht="18">
      <c r="D499" s="3"/>
      <c r="E499" s="3"/>
      <c r="F499" s="3"/>
      <c r="G499" s="3"/>
      <c r="H499" s="3"/>
    </row>
    <row r="500" spans="4:8" ht="18">
      <c r="D500" s="3"/>
      <c r="E500" s="3"/>
      <c r="F500" s="3"/>
      <c r="G500" s="3"/>
      <c r="H500" s="3"/>
    </row>
    <row r="501" spans="4:8" ht="18">
      <c r="D501" s="3"/>
      <c r="E501" s="3"/>
      <c r="F501" s="3"/>
      <c r="G501" s="3"/>
      <c r="H501" s="3"/>
    </row>
    <row r="502" spans="4:8" ht="18">
      <c r="D502" s="3"/>
      <c r="E502" s="3"/>
      <c r="F502" s="3"/>
      <c r="G502" s="3"/>
      <c r="H502" s="3"/>
    </row>
    <row r="503" spans="4:8" ht="18">
      <c r="D503" s="3"/>
      <c r="E503" s="3"/>
      <c r="F503" s="3"/>
      <c r="G503" s="3"/>
      <c r="H503" s="3"/>
    </row>
    <row r="504" spans="4:8" ht="18">
      <c r="D504" s="3"/>
      <c r="E504" s="3"/>
      <c r="F504" s="3"/>
      <c r="G504" s="3"/>
      <c r="H504" s="3"/>
    </row>
    <row r="505" spans="4:8" ht="18">
      <c r="D505" s="3"/>
      <c r="E505" s="3"/>
      <c r="F505" s="3"/>
      <c r="G505" s="3"/>
      <c r="H505" s="3"/>
    </row>
    <row r="506" spans="4:8" ht="18">
      <c r="D506" s="3"/>
      <c r="E506" s="3"/>
      <c r="F506" s="3"/>
      <c r="G506" s="3"/>
      <c r="H506" s="3"/>
    </row>
    <row r="507" spans="4:8" ht="18">
      <c r="D507" s="3"/>
      <c r="E507" s="3"/>
      <c r="F507" s="3"/>
      <c r="G507" s="3"/>
      <c r="H507" s="3"/>
    </row>
    <row r="508" spans="4:8" ht="18">
      <c r="D508" s="3"/>
      <c r="E508" s="3"/>
      <c r="F508" s="3"/>
      <c r="G508" s="3"/>
      <c r="H508" s="3"/>
    </row>
    <row r="509" spans="4:8" ht="18">
      <c r="D509" s="3"/>
      <c r="E509" s="3"/>
      <c r="F509" s="3"/>
      <c r="G509" s="3"/>
      <c r="H509" s="3"/>
    </row>
    <row r="510" spans="4:8" ht="18">
      <c r="D510" s="3"/>
      <c r="E510" s="3"/>
      <c r="F510" s="3"/>
      <c r="G510" s="3"/>
      <c r="H510" s="3"/>
    </row>
    <row r="511" spans="4:8" ht="18">
      <c r="D511" s="3"/>
      <c r="E511" s="3"/>
      <c r="F511" s="3"/>
      <c r="G511" s="3"/>
      <c r="H511" s="3"/>
    </row>
    <row r="512" spans="4:8" ht="18">
      <c r="D512" s="3"/>
      <c r="E512" s="3"/>
      <c r="F512" s="3"/>
      <c r="G512" s="3"/>
      <c r="H512" s="3"/>
    </row>
    <row r="513" spans="4:8" ht="18">
      <c r="D513" s="3"/>
      <c r="E513" s="3"/>
      <c r="F513" s="3"/>
      <c r="G513" s="3"/>
      <c r="H513" s="3"/>
    </row>
    <row r="514" spans="4:8" ht="18">
      <c r="D514" s="3"/>
      <c r="E514" s="3"/>
      <c r="F514" s="3"/>
      <c r="G514" s="3"/>
      <c r="H514" s="3"/>
    </row>
    <row r="515" spans="4:8" ht="18">
      <c r="D515" s="3"/>
      <c r="E515" s="3"/>
      <c r="F515" s="3"/>
      <c r="G515" s="3"/>
      <c r="H515" s="3"/>
    </row>
    <row r="516" spans="4:8" ht="18">
      <c r="D516" s="3"/>
      <c r="E516" s="3"/>
      <c r="F516" s="3"/>
      <c r="G516" s="3"/>
      <c r="H516" s="3"/>
    </row>
    <row r="517" spans="4:8" ht="18">
      <c r="D517" s="3"/>
      <c r="E517" s="3"/>
      <c r="F517" s="3"/>
      <c r="G517" s="3"/>
      <c r="H517" s="3"/>
    </row>
    <row r="518" spans="4:8" ht="18">
      <c r="D518" s="3"/>
      <c r="E518" s="3"/>
      <c r="F518" s="3"/>
      <c r="G518" s="3"/>
      <c r="H518" s="3"/>
    </row>
    <row r="519" spans="4:8" ht="18">
      <c r="D519" s="3"/>
      <c r="E519" s="3"/>
      <c r="F519" s="3"/>
      <c r="G519" s="3"/>
      <c r="H519" s="3"/>
    </row>
    <row r="520" spans="4:8" ht="18">
      <c r="D520" s="3"/>
      <c r="E520" s="3"/>
      <c r="F520" s="3"/>
      <c r="G520" s="3"/>
      <c r="H520" s="3"/>
    </row>
    <row r="521" spans="4:8" ht="18">
      <c r="D521" s="3"/>
      <c r="E521" s="3"/>
      <c r="F521" s="3"/>
      <c r="G521" s="3"/>
      <c r="H521" s="3"/>
    </row>
    <row r="522" spans="4:8" ht="18">
      <c r="D522" s="3"/>
      <c r="E522" s="3"/>
      <c r="F522" s="3"/>
      <c r="G522" s="3"/>
      <c r="H522" s="3"/>
    </row>
    <row r="523" spans="4:8" ht="18">
      <c r="D523" s="3"/>
      <c r="E523" s="3"/>
      <c r="F523" s="3"/>
      <c r="G523" s="3"/>
      <c r="H523" s="3"/>
    </row>
    <row r="524" spans="4:8" ht="18">
      <c r="D524" s="3"/>
      <c r="E524" s="3"/>
      <c r="F524" s="3"/>
      <c r="G524" s="3"/>
      <c r="H524" s="3"/>
    </row>
    <row r="525" spans="4:8" ht="18">
      <c r="D525" s="3"/>
      <c r="E525" s="3"/>
      <c r="F525" s="3"/>
      <c r="G525" s="3"/>
      <c r="H525" s="3"/>
    </row>
    <row r="526" spans="4:8" ht="18">
      <c r="D526" s="3"/>
      <c r="E526" s="3"/>
      <c r="F526" s="3"/>
      <c r="G526" s="3"/>
      <c r="H526" s="3"/>
    </row>
    <row r="527" spans="4:8" ht="18">
      <c r="D527" s="3"/>
      <c r="E527" s="3"/>
      <c r="F527" s="3"/>
      <c r="G527" s="3"/>
      <c r="H527" s="3"/>
    </row>
    <row r="528" spans="4:8" ht="18">
      <c r="D528" s="3"/>
      <c r="E528" s="3"/>
      <c r="F528" s="3"/>
      <c r="G528" s="3"/>
      <c r="H528" s="3"/>
    </row>
    <row r="529" spans="4:8" ht="18">
      <c r="D529" s="3"/>
      <c r="E529" s="3"/>
      <c r="F529" s="3"/>
      <c r="G529" s="3"/>
      <c r="H529" s="3"/>
    </row>
    <row r="530" spans="4:8" ht="18">
      <c r="D530" s="3"/>
      <c r="E530" s="3"/>
      <c r="F530" s="3"/>
      <c r="G530" s="3"/>
      <c r="H530" s="3"/>
    </row>
    <row r="531" spans="4:8" ht="18">
      <c r="D531" s="3"/>
      <c r="E531" s="3"/>
      <c r="F531" s="3"/>
      <c r="G531" s="3"/>
      <c r="H531" s="3"/>
    </row>
    <row r="532" spans="4:8" ht="18">
      <c r="D532" s="3"/>
      <c r="E532" s="3"/>
      <c r="F532" s="3"/>
      <c r="G532" s="3"/>
      <c r="H532" s="3"/>
    </row>
    <row r="533" spans="4:8" ht="18">
      <c r="D533" s="3"/>
      <c r="E533" s="3"/>
      <c r="F533" s="3"/>
      <c r="G533" s="3"/>
      <c r="H533" s="3"/>
    </row>
    <row r="534" spans="4:8" ht="18">
      <c r="D534" s="3"/>
      <c r="E534" s="3"/>
      <c r="F534" s="3"/>
      <c r="G534" s="3"/>
      <c r="H534" s="3"/>
    </row>
    <row r="535" spans="4:8" ht="18">
      <c r="D535" s="3"/>
      <c r="E535" s="3"/>
      <c r="F535" s="3"/>
      <c r="G535" s="3"/>
      <c r="H535" s="3"/>
    </row>
    <row r="536" spans="4:8" ht="18">
      <c r="D536" s="3"/>
      <c r="E536" s="3"/>
      <c r="F536" s="3"/>
      <c r="G536" s="3"/>
      <c r="H536" s="3"/>
    </row>
    <row r="537" spans="4:8" ht="18">
      <c r="D537" s="3"/>
      <c r="E537" s="3"/>
      <c r="F537" s="3"/>
      <c r="G537" s="3"/>
      <c r="H537" s="3"/>
    </row>
    <row r="538" spans="4:8" ht="18">
      <c r="D538" s="3"/>
      <c r="E538" s="3"/>
      <c r="F538" s="3"/>
      <c r="G538" s="3"/>
      <c r="H538" s="3"/>
    </row>
    <row r="539" spans="4:8" ht="18">
      <c r="D539" s="3"/>
      <c r="E539" s="3"/>
      <c r="F539" s="3"/>
      <c r="G539" s="3"/>
      <c r="H539" s="3"/>
    </row>
    <row r="540" spans="4:8" ht="18">
      <c r="D540" s="3"/>
      <c r="E540" s="3"/>
      <c r="F540" s="3"/>
      <c r="G540" s="3"/>
      <c r="H540" s="3"/>
    </row>
    <row r="541" spans="4:8" ht="18">
      <c r="D541" s="3"/>
      <c r="E541" s="3"/>
      <c r="F541" s="3"/>
      <c r="G541" s="3"/>
      <c r="H541" s="3"/>
    </row>
    <row r="542" spans="4:8" ht="18">
      <c r="D542" s="3"/>
      <c r="E542" s="3"/>
      <c r="F542" s="3"/>
      <c r="G542" s="3"/>
      <c r="H542" s="3"/>
    </row>
    <row r="543" spans="4:8" ht="18">
      <c r="D543" s="3"/>
      <c r="E543" s="3"/>
      <c r="F543" s="3"/>
      <c r="G543" s="3"/>
      <c r="H543" s="3"/>
    </row>
    <row r="544" spans="4:8" ht="18">
      <c r="D544" s="3"/>
      <c r="E544" s="3"/>
      <c r="F544" s="3"/>
      <c r="G544" s="3"/>
      <c r="H544" s="3"/>
    </row>
    <row r="545" spans="4:8" ht="18">
      <c r="D545" s="3"/>
      <c r="E545" s="3"/>
      <c r="F545" s="3"/>
      <c r="G545" s="3"/>
      <c r="H545" s="3"/>
    </row>
    <row r="546" spans="4:8" ht="18">
      <c r="D546" s="3"/>
      <c r="E546" s="3"/>
      <c r="F546" s="3"/>
      <c r="G546" s="3"/>
      <c r="H546" s="3"/>
    </row>
    <row r="547" spans="4:8" ht="18">
      <c r="D547" s="3"/>
      <c r="E547" s="3"/>
      <c r="F547" s="3"/>
      <c r="G547" s="3"/>
      <c r="H547" s="3"/>
    </row>
    <row r="548" spans="4:8" ht="18">
      <c r="D548" s="3"/>
      <c r="E548" s="3"/>
      <c r="F548" s="3"/>
      <c r="G548" s="3"/>
      <c r="H548" s="3"/>
    </row>
    <row r="549" spans="4:8" ht="18">
      <c r="D549" s="3"/>
      <c r="E549" s="3"/>
      <c r="F549" s="3"/>
      <c r="G549" s="3"/>
      <c r="H549" s="3"/>
    </row>
    <row r="550" spans="4:8" ht="18">
      <c r="D550" s="3"/>
      <c r="E550" s="3"/>
      <c r="F550" s="3"/>
      <c r="G550" s="3"/>
      <c r="H550" s="3"/>
    </row>
    <row r="551" spans="4:8" ht="18">
      <c r="D551" s="3"/>
      <c r="E551" s="3"/>
      <c r="F551" s="3"/>
      <c r="G551" s="3"/>
      <c r="H551" s="3"/>
    </row>
    <row r="552" spans="4:8" ht="18">
      <c r="D552" s="3"/>
      <c r="E552" s="3"/>
      <c r="F552" s="3"/>
      <c r="G552" s="3"/>
      <c r="H552" s="3"/>
    </row>
    <row r="553" spans="4:8" ht="18">
      <c r="D553" s="3"/>
      <c r="E553" s="3"/>
      <c r="F553" s="3"/>
      <c r="G553" s="3"/>
      <c r="H553" s="3"/>
    </row>
    <row r="554" spans="4:8" ht="18">
      <c r="D554" s="3"/>
      <c r="E554" s="3"/>
      <c r="F554" s="3"/>
      <c r="G554" s="3"/>
      <c r="H554" s="3"/>
    </row>
    <row r="555" spans="4:8" ht="18">
      <c r="D555" s="3"/>
      <c r="E555" s="3"/>
      <c r="F555" s="3"/>
      <c r="G555" s="3"/>
      <c r="H555" s="3"/>
    </row>
    <row r="556" spans="4:8" ht="18">
      <c r="D556" s="3"/>
      <c r="E556" s="3"/>
      <c r="F556" s="3"/>
      <c r="G556" s="3"/>
      <c r="H556" s="3"/>
    </row>
    <row r="557" spans="4:8" ht="18">
      <c r="D557" s="3"/>
      <c r="E557" s="3"/>
      <c r="F557" s="3"/>
      <c r="G557" s="3"/>
      <c r="H557" s="3"/>
    </row>
    <row r="558" spans="4:8" ht="18">
      <c r="D558" s="3"/>
      <c r="E558" s="3"/>
      <c r="F558" s="3"/>
      <c r="G558" s="3"/>
      <c r="H558" s="3"/>
    </row>
    <row r="559" spans="4:8" ht="18">
      <c r="D559" s="3"/>
      <c r="E559" s="3"/>
      <c r="F559" s="3"/>
      <c r="G559" s="3"/>
      <c r="H559" s="3"/>
    </row>
    <row r="560" spans="4:8" ht="18">
      <c r="D560" s="3"/>
      <c r="E560" s="3"/>
      <c r="F560" s="3"/>
      <c r="G560" s="3"/>
      <c r="H560" s="3"/>
    </row>
    <row r="561" spans="4:8" ht="18">
      <c r="D561" s="3"/>
      <c r="E561" s="3"/>
      <c r="F561" s="3"/>
      <c r="G561" s="3"/>
      <c r="H561" s="3"/>
    </row>
    <row r="562" spans="4:8" ht="18">
      <c r="D562" s="3"/>
      <c r="E562" s="3"/>
      <c r="F562" s="3"/>
      <c r="G562" s="3"/>
      <c r="H562" s="3"/>
    </row>
    <row r="563" spans="4:8" ht="18">
      <c r="D563" s="3"/>
      <c r="E563" s="3"/>
      <c r="F563" s="3"/>
      <c r="G563" s="3"/>
      <c r="H563" s="3"/>
    </row>
    <row r="564" spans="4:8" ht="18">
      <c r="D564" s="3"/>
      <c r="E564" s="3"/>
      <c r="F564" s="3"/>
      <c r="G564" s="3"/>
      <c r="H564" s="3"/>
    </row>
    <row r="565" spans="4:8" ht="18">
      <c r="D565" s="3"/>
      <c r="E565" s="3"/>
      <c r="F565" s="3"/>
      <c r="G565" s="3"/>
      <c r="H565" s="3"/>
    </row>
    <row r="566" spans="4:8" ht="18">
      <c r="D566" s="3"/>
      <c r="E566" s="3"/>
      <c r="F566" s="3"/>
      <c r="G566" s="3"/>
      <c r="H566" s="3"/>
    </row>
    <row r="567" spans="4:8" ht="18">
      <c r="D567" s="3"/>
      <c r="E567" s="3"/>
      <c r="F567" s="3"/>
      <c r="G567" s="3"/>
      <c r="H567" s="3"/>
    </row>
    <row r="568" spans="4:8" ht="18">
      <c r="D568" s="3"/>
      <c r="E568" s="3"/>
      <c r="F568" s="3"/>
      <c r="G568" s="3"/>
      <c r="H568" s="3"/>
    </row>
    <row r="569" spans="4:8" ht="18">
      <c r="D569" s="3"/>
      <c r="E569" s="3"/>
      <c r="F569" s="3"/>
      <c r="G569" s="3"/>
      <c r="H569" s="3"/>
    </row>
    <row r="570" spans="4:8" ht="18">
      <c r="D570" s="3"/>
      <c r="E570" s="3"/>
      <c r="F570" s="3"/>
      <c r="G570" s="3"/>
      <c r="H570" s="3"/>
    </row>
    <row r="571" spans="4:8" ht="18">
      <c r="D571" s="3"/>
      <c r="E571" s="3"/>
      <c r="F571" s="3"/>
      <c r="G571" s="3"/>
      <c r="H571" s="3"/>
    </row>
    <row r="572" spans="4:8" ht="18">
      <c r="D572" s="3"/>
      <c r="E572" s="3"/>
      <c r="F572" s="3"/>
      <c r="G572" s="3"/>
      <c r="H572" s="3"/>
    </row>
    <row r="573" spans="4:8" ht="18">
      <c r="D573" s="3"/>
      <c r="E573" s="3"/>
      <c r="F573" s="3"/>
      <c r="G573" s="3"/>
      <c r="H573" s="3"/>
    </row>
    <row r="574" spans="4:8" ht="18">
      <c r="D574" s="3"/>
      <c r="E574" s="3"/>
      <c r="F574" s="3"/>
      <c r="G574" s="3"/>
      <c r="H574" s="3"/>
    </row>
    <row r="575" spans="4:8" ht="18">
      <c r="D575" s="3"/>
      <c r="E575" s="3"/>
      <c r="F575" s="3"/>
      <c r="G575" s="3"/>
      <c r="H575" s="3"/>
    </row>
    <row r="576" spans="4:8" ht="18">
      <c r="D576" s="3"/>
      <c r="E576" s="3"/>
      <c r="F576" s="3"/>
      <c r="G576" s="3"/>
      <c r="H576" s="3"/>
    </row>
    <row r="577" spans="4:8" ht="18">
      <c r="D577" s="3"/>
      <c r="E577" s="3"/>
      <c r="F577" s="3"/>
      <c r="G577" s="3"/>
      <c r="H577" s="3"/>
    </row>
    <row r="578" spans="4:8" ht="18">
      <c r="D578" s="3"/>
      <c r="E578" s="3"/>
      <c r="F578" s="3"/>
      <c r="G578" s="3"/>
      <c r="H578" s="3"/>
    </row>
    <row r="579" spans="4:8" ht="18">
      <c r="D579" s="3"/>
      <c r="E579" s="3"/>
      <c r="F579" s="3"/>
      <c r="G579" s="3"/>
      <c r="H579" s="3"/>
    </row>
    <row r="580" spans="4:8" ht="18">
      <c r="D580" s="3"/>
      <c r="E580" s="3"/>
      <c r="F580" s="3"/>
      <c r="G580" s="3"/>
      <c r="H580" s="3"/>
    </row>
    <row r="581" spans="4:8" ht="18">
      <c r="D581" s="3"/>
      <c r="E581" s="3"/>
      <c r="F581" s="3"/>
      <c r="G581" s="3"/>
      <c r="H581" s="3"/>
    </row>
    <row r="582" spans="4:8" ht="18">
      <c r="D582" s="3"/>
      <c r="E582" s="3"/>
      <c r="F582" s="3"/>
      <c r="G582" s="3"/>
      <c r="H582" s="3"/>
    </row>
    <row r="583" spans="4:8" ht="18">
      <c r="D583" s="3"/>
      <c r="E583" s="3"/>
      <c r="F583" s="3"/>
      <c r="G583" s="3"/>
      <c r="H583" s="3"/>
    </row>
    <row r="584" spans="4:8" ht="18">
      <c r="D584" s="3"/>
      <c r="E584" s="3"/>
      <c r="F584" s="3"/>
      <c r="G584" s="3"/>
      <c r="H584" s="3"/>
    </row>
    <row r="585" spans="4:8" ht="18">
      <c r="D585" s="3"/>
      <c r="E585" s="3"/>
      <c r="F585" s="3"/>
      <c r="G585" s="3"/>
      <c r="H585" s="3"/>
    </row>
    <row r="586" spans="4:8" ht="18">
      <c r="D586" s="3"/>
      <c r="E586" s="3"/>
      <c r="F586" s="3"/>
      <c r="G586" s="3"/>
      <c r="H586" s="3"/>
    </row>
    <row r="587" spans="4:8" ht="18">
      <c r="D587" s="3"/>
      <c r="E587" s="3"/>
      <c r="F587" s="3"/>
      <c r="G587" s="3"/>
      <c r="H587" s="3"/>
    </row>
    <row r="588" spans="4:8" ht="18">
      <c r="D588" s="3"/>
      <c r="E588" s="3"/>
      <c r="F588" s="3"/>
      <c r="G588" s="3"/>
      <c r="H588" s="3"/>
    </row>
    <row r="589" spans="4:8" ht="18">
      <c r="D589" s="3"/>
      <c r="E589" s="3"/>
      <c r="F589" s="3"/>
      <c r="G589" s="3"/>
      <c r="H589" s="3"/>
    </row>
    <row r="590" spans="4:8" ht="18">
      <c r="D590" s="3"/>
      <c r="E590" s="3"/>
      <c r="F590" s="3"/>
      <c r="G590" s="3"/>
      <c r="H590" s="3"/>
    </row>
    <row r="591" spans="4:8" ht="18">
      <c r="D591" s="3"/>
      <c r="E591" s="3"/>
      <c r="F591" s="3"/>
      <c r="G591" s="3"/>
      <c r="H591" s="3"/>
    </row>
    <row r="592" spans="4:8" ht="18">
      <c r="D592" s="3"/>
      <c r="E592" s="3"/>
      <c r="F592" s="3"/>
      <c r="G592" s="3"/>
      <c r="H592" s="3"/>
    </row>
    <row r="593" spans="4:8" ht="18">
      <c r="D593" s="3"/>
      <c r="E593" s="3"/>
      <c r="F593" s="3"/>
      <c r="G593" s="3"/>
      <c r="H593" s="3"/>
    </row>
    <row r="594" spans="4:8" ht="18">
      <c r="D594" s="3"/>
      <c r="E594" s="3"/>
      <c r="F594" s="3"/>
      <c r="G594" s="3"/>
      <c r="H594" s="3"/>
    </row>
    <row r="595" spans="4:8" ht="18">
      <c r="D595" s="3"/>
      <c r="E595" s="3"/>
      <c r="F595" s="3"/>
      <c r="G595" s="3"/>
      <c r="H595" s="3"/>
    </row>
    <row r="596" spans="4:8" ht="18">
      <c r="D596" s="3"/>
      <c r="E596" s="3"/>
      <c r="F596" s="3"/>
      <c r="G596" s="3"/>
      <c r="H596" s="3"/>
    </row>
    <row r="597" spans="4:8" ht="18">
      <c r="D597" s="3"/>
      <c r="E597" s="3"/>
      <c r="F597" s="3"/>
      <c r="G597" s="3"/>
      <c r="H597" s="3"/>
    </row>
    <row r="598" spans="4:8" ht="18">
      <c r="D598" s="3"/>
      <c r="E598" s="3"/>
      <c r="F598" s="3"/>
      <c r="G598" s="3"/>
      <c r="H598" s="3"/>
    </row>
    <row r="599" spans="4:8" ht="18">
      <c r="D599" s="3"/>
      <c r="E599" s="3"/>
      <c r="F599" s="3"/>
      <c r="G599" s="3"/>
      <c r="H599" s="3"/>
    </row>
    <row r="600" spans="4:8" ht="18">
      <c r="D600" s="3"/>
      <c r="E600" s="3"/>
      <c r="F600" s="3"/>
      <c r="G600" s="3"/>
      <c r="H600" s="3"/>
    </row>
    <row r="601" spans="4:8" ht="18">
      <c r="D601" s="3"/>
      <c r="E601" s="3"/>
      <c r="F601" s="3"/>
      <c r="G601" s="3"/>
      <c r="H601" s="3"/>
    </row>
    <row r="602" spans="4:8" ht="18">
      <c r="D602" s="3"/>
      <c r="E602" s="3"/>
      <c r="F602" s="3"/>
      <c r="G602" s="3"/>
      <c r="H602" s="3"/>
    </row>
    <row r="603" spans="4:8" ht="18">
      <c r="D603" s="3"/>
      <c r="E603" s="3"/>
      <c r="F603" s="3"/>
      <c r="G603" s="3"/>
      <c r="H603" s="3"/>
    </row>
    <row r="604" spans="4:8" ht="18">
      <c r="D604" s="3"/>
      <c r="E604" s="3"/>
      <c r="F604" s="3"/>
      <c r="G604" s="3"/>
      <c r="H604" s="3"/>
    </row>
    <row r="605" spans="4:8" ht="18">
      <c r="D605" s="3"/>
      <c r="E605" s="3"/>
      <c r="F605" s="3"/>
      <c r="G605" s="3"/>
      <c r="H605" s="3"/>
    </row>
    <row r="606" spans="4:8" ht="18">
      <c r="D606" s="3"/>
      <c r="E606" s="3"/>
      <c r="F606" s="3"/>
      <c r="G606" s="3"/>
      <c r="H606" s="3"/>
    </row>
    <row r="607" spans="4:8" ht="18">
      <c r="D607" s="3"/>
      <c r="E607" s="3"/>
      <c r="F607" s="3"/>
      <c r="G607" s="3"/>
      <c r="H607" s="3"/>
    </row>
    <row r="608" spans="4:8" ht="18">
      <c r="D608" s="3"/>
      <c r="E608" s="3"/>
      <c r="F608" s="3"/>
      <c r="G608" s="3"/>
      <c r="H608" s="3"/>
    </row>
    <row r="609" spans="4:8" ht="18">
      <c r="D609" s="3"/>
      <c r="E609" s="3"/>
      <c r="F609" s="3"/>
      <c r="G609" s="3"/>
      <c r="H609" s="3"/>
    </row>
    <row r="610" spans="4:8" ht="18">
      <c r="D610" s="3"/>
      <c r="E610" s="3"/>
      <c r="F610" s="3"/>
      <c r="G610" s="3"/>
      <c r="H610" s="3"/>
    </row>
    <row r="611" spans="4:8" ht="18">
      <c r="D611" s="3"/>
      <c r="E611" s="3"/>
      <c r="F611" s="3"/>
      <c r="G611" s="3"/>
      <c r="H611" s="3"/>
    </row>
    <row r="612" spans="4:8" ht="18">
      <c r="D612" s="3"/>
      <c r="E612" s="3"/>
      <c r="F612" s="3"/>
      <c r="G612" s="3"/>
      <c r="H612" s="3"/>
    </row>
    <row r="613" spans="4:8" ht="18">
      <c r="D613" s="3"/>
      <c r="E613" s="3"/>
      <c r="F613" s="3"/>
      <c r="G613" s="3"/>
      <c r="H613" s="3"/>
    </row>
    <row r="614" spans="4:8" ht="18">
      <c r="D614" s="3"/>
      <c r="E614" s="3"/>
      <c r="F614" s="3"/>
      <c r="G614" s="3"/>
      <c r="H614" s="3"/>
    </row>
    <row r="615" spans="4:8" ht="18">
      <c r="D615" s="3"/>
      <c r="E615" s="3"/>
      <c r="F615" s="3"/>
      <c r="G615" s="3"/>
      <c r="H615" s="3"/>
    </row>
    <row r="616" spans="4:8" ht="18">
      <c r="D616" s="3"/>
      <c r="E616" s="3"/>
      <c r="F616" s="3"/>
      <c r="G616" s="3"/>
      <c r="H616" s="3"/>
    </row>
    <row r="617" spans="4:8" ht="18">
      <c r="D617" s="3"/>
      <c r="E617" s="3"/>
      <c r="F617" s="3"/>
      <c r="G617" s="3"/>
      <c r="H617" s="3"/>
    </row>
    <row r="618" spans="4:8" ht="18">
      <c r="D618" s="3"/>
      <c r="E618" s="3"/>
      <c r="F618" s="3"/>
      <c r="G618" s="3"/>
      <c r="H618" s="3"/>
    </row>
    <row r="619" spans="4:8" ht="18">
      <c r="D619" s="3"/>
      <c r="E619" s="3"/>
      <c r="F619" s="3"/>
      <c r="G619" s="3"/>
      <c r="H619" s="3"/>
    </row>
    <row r="620" spans="4:8" ht="18">
      <c r="D620" s="3"/>
      <c r="E620" s="3"/>
      <c r="F620" s="3"/>
      <c r="G620" s="3"/>
      <c r="H620" s="3"/>
    </row>
    <row r="621" spans="4:8" ht="18">
      <c r="D621" s="3"/>
      <c r="E621" s="3"/>
      <c r="F621" s="3"/>
      <c r="G621" s="3"/>
      <c r="H621" s="3"/>
    </row>
    <row r="622" spans="4:8" ht="18">
      <c r="D622" s="3"/>
      <c r="E622" s="3"/>
      <c r="F622" s="3"/>
      <c r="G622" s="3"/>
      <c r="H622" s="3"/>
    </row>
    <row r="623" spans="4:8" ht="18">
      <c r="D623" s="3"/>
      <c r="E623" s="3"/>
      <c r="F623" s="3"/>
      <c r="G623" s="3"/>
      <c r="H623" s="3"/>
    </row>
    <row r="624" spans="4:8" ht="18">
      <c r="D624" s="3"/>
      <c r="E624" s="3"/>
      <c r="F624" s="3"/>
      <c r="G624" s="3"/>
      <c r="H624" s="3"/>
    </row>
    <row r="625" spans="4:8" ht="18">
      <c r="D625" s="3"/>
      <c r="E625" s="3"/>
      <c r="F625" s="3"/>
      <c r="G625" s="3"/>
      <c r="H625" s="3"/>
    </row>
    <row r="626" spans="4:8" ht="18">
      <c r="D626" s="3"/>
      <c r="E626" s="3"/>
      <c r="F626" s="3"/>
      <c r="G626" s="3"/>
      <c r="H626" s="3"/>
    </row>
    <row r="627" spans="4:8" ht="18">
      <c r="D627" s="3"/>
      <c r="E627" s="3"/>
      <c r="F627" s="3"/>
      <c r="G627" s="3"/>
      <c r="H627" s="3"/>
    </row>
    <row r="628" spans="4:8" ht="18">
      <c r="D628" s="3"/>
      <c r="E628" s="3"/>
      <c r="F628" s="3"/>
      <c r="G628" s="3"/>
      <c r="H628" s="3"/>
    </row>
    <row r="629" spans="4:8" ht="18">
      <c r="D629" s="3"/>
      <c r="E629" s="3"/>
      <c r="F629" s="3"/>
      <c r="G629" s="3"/>
      <c r="H629" s="3"/>
    </row>
    <row r="630" spans="4:8" ht="18">
      <c r="D630" s="3"/>
      <c r="E630" s="3"/>
      <c r="F630" s="3"/>
      <c r="G630" s="3"/>
      <c r="H630" s="3"/>
    </row>
    <row r="631" spans="4:8" ht="18">
      <c r="D631" s="3"/>
      <c r="E631" s="3"/>
      <c r="F631" s="3"/>
      <c r="G631" s="3"/>
      <c r="H631" s="3"/>
    </row>
    <row r="632" spans="4:8" ht="18">
      <c r="D632" s="3"/>
      <c r="E632" s="3"/>
      <c r="F632" s="3"/>
      <c r="G632" s="3"/>
      <c r="H632" s="3"/>
    </row>
    <row r="633" spans="4:8" ht="18">
      <c r="D633" s="3"/>
      <c r="E633" s="3"/>
      <c r="F633" s="3"/>
      <c r="G633" s="3"/>
      <c r="H633" s="3"/>
    </row>
    <row r="634" spans="4:8" ht="18">
      <c r="D634" s="3"/>
      <c r="E634" s="3"/>
      <c r="F634" s="3"/>
      <c r="G634" s="3"/>
      <c r="H634" s="3"/>
    </row>
    <row r="635" spans="4:8" ht="18">
      <c r="D635" s="3"/>
      <c r="E635" s="3"/>
      <c r="F635" s="3"/>
      <c r="G635" s="3"/>
      <c r="H635" s="3"/>
    </row>
    <row r="636" spans="4:8" ht="18">
      <c r="D636" s="3"/>
      <c r="E636" s="3"/>
      <c r="F636" s="3"/>
      <c r="G636" s="3"/>
      <c r="H636" s="3"/>
    </row>
    <row r="637" spans="4:8" ht="18">
      <c r="D637" s="3"/>
      <c r="E637" s="3"/>
      <c r="F637" s="3"/>
      <c r="G637" s="3"/>
      <c r="H637" s="3"/>
    </row>
    <row r="638" spans="4:8" ht="18">
      <c r="D638" s="3"/>
      <c r="E638" s="3"/>
      <c r="F638" s="3"/>
      <c r="G638" s="3"/>
      <c r="H638" s="3"/>
    </row>
    <row r="639" spans="4:8" ht="18">
      <c r="D639" s="3"/>
      <c r="E639" s="3"/>
      <c r="F639" s="3"/>
      <c r="G639" s="3"/>
      <c r="H639" s="3"/>
    </row>
    <row r="640" spans="4:8" ht="18">
      <c r="D640" s="3"/>
      <c r="E640" s="3"/>
      <c r="F640" s="3"/>
      <c r="G640" s="3"/>
      <c r="H640" s="3"/>
    </row>
    <row r="641" spans="4:8" ht="18">
      <c r="D641" s="3"/>
      <c r="E641" s="3"/>
      <c r="F641" s="3"/>
      <c r="G641" s="3"/>
      <c r="H641" s="3"/>
    </row>
    <row r="642" spans="4:8" ht="18">
      <c r="D642" s="3"/>
      <c r="E642" s="3"/>
      <c r="F642" s="3"/>
      <c r="G642" s="3"/>
      <c r="H642" s="3"/>
    </row>
    <row r="643" spans="4:8" ht="18">
      <c r="D643" s="3"/>
      <c r="E643" s="3"/>
      <c r="F643" s="3"/>
      <c r="G643" s="3"/>
      <c r="H643" s="3"/>
    </row>
    <row r="644" spans="4:8" ht="18">
      <c r="D644" s="3"/>
      <c r="E644" s="3"/>
      <c r="F644" s="3"/>
      <c r="G644" s="3"/>
      <c r="H644" s="3"/>
    </row>
    <row r="645" spans="4:8" ht="18">
      <c r="D645" s="3"/>
      <c r="E645" s="3"/>
      <c r="F645" s="3"/>
      <c r="G645" s="3"/>
      <c r="H645" s="3"/>
    </row>
    <row r="646" spans="4:8" ht="18">
      <c r="D646" s="3"/>
      <c r="E646" s="3"/>
      <c r="F646" s="3"/>
      <c r="G646" s="3"/>
      <c r="H646" s="3"/>
    </row>
    <row r="647" spans="4:8" ht="18">
      <c r="D647" s="3"/>
      <c r="E647" s="3"/>
      <c r="F647" s="3"/>
      <c r="G647" s="3"/>
      <c r="H647" s="3"/>
    </row>
    <row r="648" spans="4:8" ht="18">
      <c r="D648" s="3"/>
      <c r="E648" s="3"/>
      <c r="F648" s="3"/>
      <c r="G648" s="3"/>
      <c r="H648" s="3"/>
    </row>
    <row r="649" spans="4:8" ht="18">
      <c r="D649" s="3"/>
      <c r="E649" s="3"/>
      <c r="F649" s="3"/>
      <c r="G649" s="3"/>
      <c r="H649" s="3"/>
    </row>
    <row r="650" spans="4:8" ht="18">
      <c r="D650" s="3"/>
      <c r="E650" s="3"/>
      <c r="F650" s="3"/>
      <c r="G650" s="3"/>
      <c r="H650" s="3"/>
    </row>
    <row r="651" spans="4:8" ht="18">
      <c r="D651" s="3"/>
      <c r="E651" s="3"/>
      <c r="F651" s="3"/>
      <c r="G651" s="3"/>
      <c r="H651" s="3"/>
    </row>
    <row r="652" spans="4:8" ht="18">
      <c r="D652" s="3"/>
      <c r="E652" s="3"/>
      <c r="F652" s="3"/>
      <c r="G652" s="3"/>
      <c r="H652" s="3"/>
    </row>
    <row r="653" spans="4:8" ht="18">
      <c r="D653" s="3"/>
      <c r="E653" s="3"/>
      <c r="F653" s="3"/>
      <c r="G653" s="3"/>
      <c r="H653" s="3"/>
    </row>
    <row r="654" spans="4:8" ht="18">
      <c r="D654" s="3"/>
      <c r="E654" s="3"/>
      <c r="F654" s="3"/>
      <c r="G654" s="3"/>
      <c r="H654" s="3"/>
    </row>
    <row r="655" spans="4:8" ht="18">
      <c r="D655" s="3"/>
      <c r="E655" s="3"/>
      <c r="F655" s="3"/>
      <c r="G655" s="3"/>
      <c r="H655" s="3"/>
    </row>
    <row r="656" spans="4:8" ht="18">
      <c r="D656" s="3"/>
      <c r="E656" s="3"/>
      <c r="F656" s="3"/>
      <c r="G656" s="3"/>
      <c r="H656" s="3"/>
    </row>
    <row r="657" spans="4:8" ht="18">
      <c r="D657" s="3"/>
      <c r="E657" s="3"/>
      <c r="F657" s="3"/>
      <c r="G657" s="3"/>
      <c r="H657" s="3"/>
    </row>
    <row r="658" spans="4:8" ht="18">
      <c r="D658" s="3"/>
      <c r="E658" s="3"/>
      <c r="F658" s="3"/>
      <c r="G658" s="3"/>
      <c r="H658" s="3"/>
    </row>
    <row r="659" spans="4:8" ht="18">
      <c r="D659" s="3"/>
      <c r="E659" s="3"/>
      <c r="F659" s="3"/>
      <c r="G659" s="3"/>
      <c r="H659" s="3"/>
    </row>
    <row r="660" spans="4:8" ht="18">
      <c r="D660" s="3"/>
      <c r="E660" s="3"/>
      <c r="F660" s="3"/>
      <c r="G660" s="3"/>
      <c r="H660" s="3"/>
    </row>
    <row r="661" spans="4:8" ht="18">
      <c r="D661" s="3"/>
      <c r="E661" s="3"/>
      <c r="F661" s="3"/>
      <c r="G661" s="3"/>
      <c r="H661" s="3"/>
    </row>
    <row r="662" spans="4:8" ht="18">
      <c r="D662" s="3"/>
      <c r="E662" s="3"/>
      <c r="F662" s="3"/>
      <c r="G662" s="3"/>
      <c r="H662" s="3"/>
    </row>
    <row r="663" spans="4:8" ht="18">
      <c r="D663" s="3"/>
      <c r="E663" s="3"/>
      <c r="F663" s="3"/>
      <c r="G663" s="3"/>
      <c r="H663" s="3"/>
    </row>
    <row r="664" spans="4:8" ht="18">
      <c r="D664" s="3"/>
      <c r="E664" s="3"/>
      <c r="F664" s="3"/>
      <c r="G664" s="3"/>
      <c r="H664" s="3"/>
    </row>
    <row r="665" spans="4:8" ht="18">
      <c r="D665" s="3"/>
      <c r="E665" s="3"/>
      <c r="F665" s="3"/>
      <c r="G665" s="3"/>
      <c r="H665" s="3"/>
    </row>
    <row r="666" spans="4:8" ht="18">
      <c r="D666" s="3"/>
      <c r="E666" s="3"/>
      <c r="F666" s="3"/>
      <c r="G666" s="3"/>
      <c r="H666" s="3"/>
    </row>
    <row r="667" spans="4:8" ht="18">
      <c r="D667" s="3"/>
      <c r="E667" s="3"/>
      <c r="F667" s="3"/>
      <c r="G667" s="3"/>
      <c r="H667" s="3"/>
    </row>
    <row r="668" spans="4:8" ht="18">
      <c r="D668" s="3"/>
      <c r="E668" s="3"/>
      <c r="F668" s="3"/>
      <c r="G668" s="3"/>
      <c r="H668" s="3"/>
    </row>
    <row r="669" spans="4:8" ht="18">
      <c r="D669" s="3"/>
      <c r="E669" s="3"/>
      <c r="F669" s="3"/>
      <c r="G669" s="3"/>
      <c r="H669" s="3"/>
    </row>
    <row r="670" spans="4:8" ht="18">
      <c r="D670" s="3"/>
      <c r="E670" s="3"/>
      <c r="F670" s="3"/>
      <c r="G670" s="3"/>
      <c r="H670" s="3"/>
    </row>
    <row r="671" spans="4:8" ht="18">
      <c r="D671" s="3"/>
      <c r="E671" s="3"/>
      <c r="F671" s="3"/>
      <c r="G671" s="3"/>
      <c r="H671" s="3"/>
    </row>
    <row r="672" spans="4:8" ht="18">
      <c r="D672" s="3"/>
      <c r="E672" s="3"/>
      <c r="F672" s="3"/>
      <c r="G672" s="3"/>
      <c r="H672" s="3"/>
    </row>
    <row r="673" spans="4:8" ht="18">
      <c r="D673" s="3"/>
      <c r="E673" s="3"/>
      <c r="F673" s="3"/>
      <c r="G673" s="3"/>
      <c r="H673" s="3"/>
    </row>
    <row r="674" spans="4:8" ht="18">
      <c r="D674" s="3"/>
      <c r="E674" s="3"/>
      <c r="F674" s="3"/>
      <c r="G674" s="3"/>
      <c r="H674" s="3"/>
    </row>
    <row r="675" spans="4:8" ht="18">
      <c r="D675" s="3"/>
      <c r="E675" s="3"/>
      <c r="F675" s="3"/>
      <c r="G675" s="3"/>
      <c r="H675" s="3"/>
    </row>
    <row r="676" spans="4:8" ht="18">
      <c r="D676" s="3"/>
      <c r="E676" s="3"/>
      <c r="F676" s="3"/>
      <c r="G676" s="3"/>
      <c r="H676" s="3"/>
    </row>
    <row r="677" spans="4:8" ht="18">
      <c r="D677" s="3"/>
      <c r="E677" s="3"/>
      <c r="F677" s="3"/>
      <c r="G677" s="3"/>
      <c r="H677" s="3"/>
    </row>
    <row r="678" spans="4:8" ht="18">
      <c r="D678" s="3"/>
      <c r="E678" s="3"/>
      <c r="F678" s="3"/>
      <c r="G678" s="3"/>
      <c r="H678" s="3"/>
    </row>
    <row r="679" spans="4:8" ht="18">
      <c r="D679" s="3"/>
      <c r="E679" s="3"/>
      <c r="F679" s="3"/>
      <c r="G679" s="3"/>
      <c r="H679" s="3"/>
    </row>
    <row r="680" spans="4:8" ht="18">
      <c r="D680" s="3"/>
      <c r="E680" s="3"/>
      <c r="F680" s="3"/>
      <c r="G680" s="3"/>
      <c r="H680" s="3"/>
    </row>
    <row r="681" spans="4:8" ht="18">
      <c r="D681" s="3"/>
      <c r="E681" s="3"/>
      <c r="F681" s="3"/>
      <c r="G681" s="3"/>
      <c r="H681" s="3"/>
    </row>
    <row r="682" spans="4:8" ht="18">
      <c r="D682" s="3"/>
      <c r="E682" s="3"/>
      <c r="F682" s="3"/>
      <c r="G682" s="3"/>
      <c r="H682" s="3"/>
    </row>
    <row r="683" spans="4:8" ht="18">
      <c r="D683" s="3"/>
      <c r="E683" s="3"/>
      <c r="F683" s="3"/>
      <c r="G683" s="3"/>
      <c r="H683" s="3"/>
    </row>
    <row r="684" spans="4:8" ht="18">
      <c r="D684" s="3"/>
      <c r="E684" s="3"/>
      <c r="F684" s="3"/>
      <c r="G684" s="3"/>
      <c r="H684" s="3"/>
    </row>
    <row r="685" spans="4:8" ht="18">
      <c r="D685" s="3"/>
      <c r="E685" s="3"/>
      <c r="F685" s="3"/>
      <c r="G685" s="3"/>
      <c r="H685" s="3"/>
    </row>
    <row r="686" spans="4:8" ht="18">
      <c r="D686" s="3"/>
      <c r="E686" s="3"/>
      <c r="F686" s="3"/>
      <c r="G686" s="3"/>
      <c r="H686" s="3"/>
    </row>
    <row r="687" spans="4:8" ht="18">
      <c r="D687" s="3"/>
      <c r="E687" s="3"/>
      <c r="F687" s="3"/>
      <c r="G687" s="3"/>
      <c r="H687" s="3"/>
    </row>
    <row r="688" spans="4:8" ht="18">
      <c r="D688" s="3"/>
      <c r="E688" s="3"/>
      <c r="F688" s="3"/>
      <c r="G688" s="3"/>
      <c r="H688" s="3"/>
    </row>
    <row r="689" spans="4:8" ht="18">
      <c r="D689" s="3"/>
      <c r="E689" s="3"/>
      <c r="F689" s="3"/>
      <c r="G689" s="3"/>
      <c r="H689" s="3"/>
    </row>
    <row r="690" spans="4:8" ht="18">
      <c r="D690" s="3"/>
      <c r="E690" s="3"/>
      <c r="F690" s="3"/>
      <c r="G690" s="3"/>
      <c r="H690" s="3"/>
    </row>
    <row r="691" spans="4:8" ht="18">
      <c r="D691" s="3"/>
      <c r="E691" s="3"/>
      <c r="F691" s="3"/>
      <c r="G691" s="3"/>
      <c r="H691" s="3"/>
    </row>
    <row r="692" spans="4:8" ht="18">
      <c r="D692" s="3"/>
      <c r="E692" s="3"/>
      <c r="F692" s="3"/>
      <c r="G692" s="3"/>
      <c r="H692" s="3"/>
    </row>
    <row r="693" spans="4:8" ht="18">
      <c r="D693" s="3"/>
      <c r="E693" s="3"/>
      <c r="F693" s="3"/>
      <c r="G693" s="3"/>
      <c r="H693" s="3"/>
    </row>
    <row r="694" spans="4:8" ht="18">
      <c r="D694" s="3"/>
      <c r="E694" s="3"/>
      <c r="F694" s="3"/>
      <c r="G694" s="3"/>
      <c r="H694" s="3"/>
    </row>
    <row r="695" spans="4:8" ht="18">
      <c r="D695" s="3"/>
      <c r="E695" s="3"/>
      <c r="F695" s="3"/>
      <c r="G695" s="3"/>
      <c r="H695" s="3"/>
    </row>
    <row r="696" spans="4:8" ht="18">
      <c r="D696" s="3"/>
      <c r="E696" s="3"/>
      <c r="F696" s="3"/>
      <c r="G696" s="3"/>
      <c r="H696" s="3"/>
    </row>
    <row r="697" spans="4:8" ht="18">
      <c r="D697" s="3"/>
      <c r="E697" s="3"/>
      <c r="F697" s="3"/>
      <c r="G697" s="3"/>
      <c r="H697" s="3"/>
    </row>
    <row r="698" spans="4:8" ht="18">
      <c r="D698" s="3"/>
      <c r="E698" s="3"/>
      <c r="F698" s="3"/>
      <c r="G698" s="3"/>
      <c r="H698" s="3"/>
    </row>
    <row r="699" spans="4:8" ht="18">
      <c r="D699" s="3"/>
      <c r="E699" s="3"/>
      <c r="F699" s="3"/>
      <c r="G699" s="3"/>
      <c r="H699" s="3"/>
    </row>
    <row r="700" spans="4:8" ht="18">
      <c r="D700" s="3"/>
      <c r="E700" s="3"/>
      <c r="F700" s="3"/>
      <c r="G700" s="3"/>
      <c r="H700" s="3"/>
    </row>
    <row r="701" spans="4:8" ht="18">
      <c r="D701" s="3"/>
      <c r="E701" s="3"/>
      <c r="F701" s="3"/>
      <c r="G701" s="3"/>
      <c r="H701" s="3"/>
    </row>
    <row r="702" spans="4:8" ht="18">
      <c r="D702" s="3"/>
      <c r="E702" s="3"/>
      <c r="F702" s="3"/>
      <c r="G702" s="3"/>
      <c r="H702" s="3"/>
    </row>
    <row r="703" spans="4:8" ht="18">
      <c r="D703" s="3"/>
      <c r="E703" s="3"/>
      <c r="F703" s="3"/>
      <c r="G703" s="3"/>
      <c r="H703" s="3"/>
    </row>
    <row r="704" spans="4:8" ht="18">
      <c r="D704" s="3"/>
      <c r="E704" s="3"/>
      <c r="F704" s="3"/>
      <c r="G704" s="3"/>
      <c r="H704" s="3"/>
    </row>
    <row r="705" spans="4:8" ht="18">
      <c r="D705" s="3"/>
      <c r="E705" s="3"/>
      <c r="F705" s="3"/>
      <c r="G705" s="3"/>
      <c r="H705" s="3"/>
    </row>
    <row r="706" spans="4:8" ht="18">
      <c r="D706" s="3"/>
      <c r="E706" s="3"/>
      <c r="F706" s="3"/>
      <c r="G706" s="3"/>
      <c r="H706" s="3"/>
    </row>
    <row r="707" spans="4:8" ht="18">
      <c r="D707" s="3"/>
      <c r="E707" s="3"/>
      <c r="F707" s="3"/>
      <c r="G707" s="3"/>
      <c r="H707" s="3"/>
    </row>
    <row r="708" spans="4:8" ht="18">
      <c r="D708" s="3"/>
      <c r="E708" s="3"/>
      <c r="F708" s="3"/>
      <c r="G708" s="3"/>
      <c r="H708" s="3"/>
    </row>
    <row r="709" spans="4:8" ht="18">
      <c r="D709" s="3"/>
      <c r="E709" s="3"/>
      <c r="F709" s="3"/>
      <c r="G709" s="3"/>
      <c r="H709" s="3"/>
    </row>
    <row r="710" spans="4:8" ht="18">
      <c r="D710" s="3"/>
      <c r="E710" s="3"/>
      <c r="F710" s="3"/>
      <c r="G710" s="3"/>
      <c r="H710" s="3"/>
    </row>
    <row r="711" spans="4:8" ht="18">
      <c r="D711" s="3"/>
      <c r="E711" s="3"/>
      <c r="F711" s="3"/>
      <c r="G711" s="3"/>
      <c r="H711" s="3"/>
    </row>
    <row r="712" spans="4:8" ht="18">
      <c r="D712" s="3"/>
      <c r="E712" s="3"/>
      <c r="F712" s="3"/>
      <c r="G712" s="3"/>
      <c r="H712" s="3"/>
    </row>
    <row r="713" spans="4:8" ht="18">
      <c r="D713" s="3"/>
      <c r="E713" s="3"/>
      <c r="F713" s="3"/>
      <c r="G713" s="3"/>
      <c r="H713" s="3"/>
    </row>
    <row r="714" spans="4:8" ht="18">
      <c r="D714" s="3"/>
      <c r="E714" s="3"/>
      <c r="F714" s="3"/>
      <c r="G714" s="3"/>
      <c r="H714" s="3"/>
    </row>
    <row r="715" spans="4:8" ht="18">
      <c r="D715" s="3"/>
      <c r="E715" s="3"/>
      <c r="F715" s="3"/>
      <c r="G715" s="3"/>
      <c r="H715" s="3"/>
    </row>
    <row r="716" spans="4:8" ht="18">
      <c r="D716" s="3"/>
      <c r="E716" s="3"/>
      <c r="F716" s="3"/>
      <c r="G716" s="3"/>
      <c r="H716" s="3"/>
    </row>
    <row r="717" spans="4:8" ht="18">
      <c r="D717" s="3"/>
      <c r="E717" s="3"/>
      <c r="F717" s="3"/>
      <c r="G717" s="3"/>
      <c r="H717" s="3"/>
    </row>
    <row r="718" spans="4:8" ht="18">
      <c r="D718" s="3"/>
      <c r="E718" s="3"/>
      <c r="F718" s="3"/>
      <c r="G718" s="3"/>
      <c r="H718" s="3"/>
    </row>
    <row r="719" spans="4:8" ht="18">
      <c r="D719" s="3"/>
      <c r="E719" s="3"/>
      <c r="F719" s="3"/>
      <c r="G719" s="3"/>
      <c r="H719" s="3"/>
    </row>
    <row r="720" spans="4:8" ht="18">
      <c r="D720" s="3"/>
      <c r="E720" s="3"/>
      <c r="F720" s="3"/>
      <c r="G720" s="3"/>
      <c r="H720" s="3"/>
    </row>
    <row r="721" spans="4:8" ht="18">
      <c r="D721" s="3"/>
      <c r="E721" s="3"/>
      <c r="F721" s="3"/>
      <c r="G721" s="3"/>
      <c r="H721" s="3"/>
    </row>
    <row r="722" spans="4:8" ht="18">
      <c r="D722" s="3"/>
      <c r="E722" s="3"/>
      <c r="F722" s="3"/>
      <c r="G722" s="3"/>
      <c r="H722" s="3"/>
    </row>
    <row r="723" spans="4:8" ht="18">
      <c r="D723" s="3"/>
      <c r="E723" s="3"/>
      <c r="F723" s="3"/>
      <c r="G723" s="3"/>
      <c r="H723" s="3"/>
    </row>
    <row r="724" spans="4:8" ht="18">
      <c r="D724" s="3"/>
      <c r="E724" s="3"/>
      <c r="F724" s="3"/>
      <c r="G724" s="3"/>
      <c r="H724" s="3"/>
    </row>
    <row r="725" spans="4:8" ht="18">
      <c r="D725" s="3"/>
      <c r="E725" s="3"/>
      <c r="F725" s="3"/>
      <c r="G725" s="3"/>
      <c r="H725" s="3"/>
    </row>
    <row r="726" spans="4:8" ht="18">
      <c r="D726" s="3"/>
      <c r="E726" s="3"/>
      <c r="F726" s="3"/>
      <c r="G726" s="3"/>
      <c r="H726" s="3"/>
    </row>
    <row r="727" spans="4:8" ht="18">
      <c r="D727" s="3"/>
      <c r="E727" s="3"/>
      <c r="F727" s="3"/>
      <c r="G727" s="3"/>
      <c r="H727" s="3"/>
    </row>
    <row r="728" spans="4:8" ht="18">
      <c r="D728" s="3"/>
      <c r="E728" s="3"/>
      <c r="F728" s="3"/>
      <c r="G728" s="3"/>
      <c r="H728" s="3"/>
    </row>
    <row r="729" spans="4:8" ht="18">
      <c r="D729" s="3"/>
      <c r="E729" s="3"/>
      <c r="F729" s="3"/>
      <c r="G729" s="3"/>
      <c r="H729" s="3"/>
    </row>
    <row r="730" spans="4:8" ht="18">
      <c r="D730" s="3"/>
      <c r="E730" s="3"/>
      <c r="F730" s="3"/>
      <c r="G730" s="3"/>
      <c r="H730" s="3"/>
    </row>
    <row r="731" spans="4:8" ht="18">
      <c r="D731" s="3"/>
      <c r="E731" s="3"/>
      <c r="F731" s="3"/>
      <c r="G731" s="3"/>
      <c r="H731" s="3"/>
    </row>
    <row r="732" spans="4:8" ht="18">
      <c r="D732" s="3"/>
      <c r="E732" s="3"/>
      <c r="F732" s="3"/>
      <c r="G732" s="3"/>
      <c r="H732" s="3"/>
    </row>
    <row r="733" spans="4:8" ht="18">
      <c r="D733" s="3"/>
      <c r="E733" s="3"/>
      <c r="F733" s="3"/>
      <c r="G733" s="3"/>
      <c r="H733" s="3"/>
    </row>
    <row r="734" spans="4:8" ht="18">
      <c r="D734" s="3"/>
      <c r="E734" s="3"/>
      <c r="F734" s="3"/>
      <c r="G734" s="3"/>
      <c r="H734" s="3"/>
    </row>
    <row r="735" spans="4:8" ht="18">
      <c r="D735" s="3"/>
      <c r="E735" s="3"/>
      <c r="F735" s="3"/>
      <c r="G735" s="3"/>
      <c r="H735" s="3"/>
    </row>
    <row r="736" spans="4:8" ht="18">
      <c r="D736" s="3"/>
      <c r="E736" s="3"/>
      <c r="F736" s="3"/>
      <c r="G736" s="3"/>
      <c r="H736" s="3"/>
    </row>
    <row r="737" spans="4:8" ht="18">
      <c r="D737" s="3"/>
      <c r="E737" s="3"/>
      <c r="F737" s="3"/>
      <c r="G737" s="3"/>
      <c r="H737" s="3"/>
    </row>
    <row r="738" spans="4:8" ht="18">
      <c r="D738" s="3"/>
      <c r="E738" s="3"/>
      <c r="F738" s="3"/>
      <c r="G738" s="3"/>
      <c r="H738" s="3"/>
    </row>
    <row r="739" spans="4:8" ht="18">
      <c r="D739" s="3"/>
      <c r="E739" s="3"/>
      <c r="F739" s="3"/>
      <c r="G739" s="3"/>
      <c r="H739" s="3"/>
    </row>
    <row r="740" spans="4:8" ht="18">
      <c r="D740" s="3"/>
      <c r="E740" s="3"/>
      <c r="F740" s="3"/>
      <c r="G740" s="3"/>
      <c r="H740" s="3"/>
    </row>
    <row r="741" spans="4:8" ht="18">
      <c r="D741" s="3"/>
      <c r="E741" s="3"/>
      <c r="F741" s="3"/>
      <c r="G741" s="3"/>
      <c r="H741" s="3"/>
    </row>
    <row r="742" spans="4:8" ht="18">
      <c r="D742" s="3"/>
      <c r="E742" s="3"/>
      <c r="F742" s="3"/>
      <c r="G742" s="3"/>
      <c r="H742" s="3"/>
    </row>
    <row r="743" spans="4:8" ht="18">
      <c r="D743" s="3"/>
      <c r="E743" s="3"/>
      <c r="F743" s="3"/>
      <c r="G743" s="3"/>
      <c r="H743" s="3"/>
    </row>
    <row r="744" spans="4:8" ht="18">
      <c r="D744" s="3"/>
      <c r="E744" s="3"/>
      <c r="F744" s="3"/>
      <c r="G744" s="3"/>
      <c r="H744" s="3"/>
    </row>
    <row r="745" spans="4:8" ht="18">
      <c r="D745" s="3"/>
      <c r="E745" s="3"/>
      <c r="F745" s="3"/>
      <c r="G745" s="3"/>
      <c r="H745" s="3"/>
    </row>
    <row r="746" spans="4:8" ht="18">
      <c r="D746" s="3"/>
      <c r="E746" s="3"/>
      <c r="F746" s="3"/>
      <c r="G746" s="3"/>
      <c r="H746" s="3"/>
    </row>
    <row r="747" spans="4:8" ht="18">
      <c r="D747" s="3"/>
      <c r="E747" s="3"/>
      <c r="F747" s="3"/>
      <c r="G747" s="3"/>
      <c r="H747" s="3"/>
    </row>
    <row r="748" spans="4:8" ht="18">
      <c r="D748" s="3"/>
      <c r="E748" s="3"/>
      <c r="F748" s="3"/>
      <c r="G748" s="3"/>
      <c r="H748" s="3"/>
    </row>
    <row r="749" spans="4:8" ht="18">
      <c r="D749" s="3"/>
      <c r="E749" s="3"/>
      <c r="F749" s="3"/>
      <c r="G749" s="3"/>
      <c r="H749" s="3"/>
    </row>
    <row r="750" spans="4:8" ht="18">
      <c r="D750" s="3"/>
      <c r="E750" s="3"/>
      <c r="F750" s="3"/>
      <c r="G750" s="3"/>
      <c r="H750" s="3"/>
    </row>
    <row r="751" spans="4:8" ht="18">
      <c r="D751" s="3"/>
      <c r="E751" s="3"/>
      <c r="F751" s="3"/>
      <c r="G751" s="3"/>
      <c r="H751" s="3"/>
    </row>
    <row r="752" spans="4:8" ht="18">
      <c r="D752" s="3"/>
      <c r="E752" s="3"/>
      <c r="F752" s="3"/>
      <c r="G752" s="3"/>
      <c r="H752" s="3"/>
    </row>
    <row r="753" spans="4:8" ht="18">
      <c r="D753" s="3"/>
      <c r="E753" s="3"/>
      <c r="F753" s="3"/>
      <c r="G753" s="3"/>
      <c r="H753" s="3"/>
    </row>
    <row r="754" spans="4:8" ht="18">
      <c r="D754" s="3"/>
      <c r="E754" s="3"/>
      <c r="F754" s="3"/>
      <c r="G754" s="3"/>
      <c r="H754" s="3"/>
    </row>
    <row r="755" spans="4:8" ht="18">
      <c r="D755" s="3"/>
      <c r="E755" s="3"/>
      <c r="F755" s="3"/>
      <c r="G755" s="3"/>
      <c r="H755" s="3"/>
    </row>
    <row r="756" spans="4:8" ht="18">
      <c r="D756" s="3"/>
      <c r="E756" s="3"/>
      <c r="F756" s="3"/>
      <c r="G756" s="3"/>
      <c r="H756" s="3"/>
    </row>
    <row r="757" spans="4:8" ht="18">
      <c r="D757" s="3"/>
      <c r="E757" s="3"/>
      <c r="F757" s="3"/>
      <c r="G757" s="3"/>
      <c r="H757" s="3"/>
    </row>
    <row r="758" spans="4:8" ht="18">
      <c r="D758" s="3"/>
      <c r="E758" s="3"/>
      <c r="F758" s="3"/>
      <c r="G758" s="3"/>
      <c r="H758" s="3"/>
    </row>
    <row r="759" spans="4:8" ht="18">
      <c r="D759" s="3"/>
      <c r="E759" s="3"/>
      <c r="F759" s="3"/>
      <c r="G759" s="3"/>
      <c r="H759" s="3"/>
    </row>
    <row r="760" spans="4:8" ht="18">
      <c r="D760" s="3"/>
      <c r="E760" s="3"/>
      <c r="F760" s="3"/>
      <c r="G760" s="3"/>
      <c r="H760" s="3"/>
    </row>
    <row r="761" spans="4:8" ht="18">
      <c r="D761" s="3"/>
      <c r="E761" s="3"/>
      <c r="F761" s="3"/>
      <c r="G761" s="3"/>
      <c r="H761" s="3"/>
    </row>
    <row r="762" spans="4:8" ht="18">
      <c r="D762" s="3"/>
      <c r="E762" s="3"/>
      <c r="F762" s="3"/>
      <c r="G762" s="3"/>
      <c r="H762" s="3"/>
    </row>
    <row r="763" spans="4:8" ht="18">
      <c r="D763" s="3"/>
      <c r="E763" s="3"/>
      <c r="F763" s="3"/>
      <c r="G763" s="3"/>
      <c r="H763" s="3"/>
    </row>
    <row r="764" spans="4:8" ht="18">
      <c r="D764" s="3"/>
      <c r="E764" s="3"/>
      <c r="F764" s="3"/>
      <c r="G764" s="3"/>
      <c r="H764" s="3"/>
    </row>
    <row r="765" spans="4:8" ht="18">
      <c r="D765" s="3"/>
      <c r="E765" s="3"/>
      <c r="F765" s="3"/>
      <c r="G765" s="3"/>
      <c r="H765" s="3"/>
    </row>
    <row r="766" spans="4:8" ht="18">
      <c r="D766" s="3"/>
      <c r="E766" s="3"/>
      <c r="F766" s="3"/>
      <c r="G766" s="3"/>
      <c r="H766" s="3"/>
    </row>
    <row r="767" spans="4:8" ht="18">
      <c r="D767" s="3"/>
      <c r="E767" s="3"/>
      <c r="F767" s="3"/>
      <c r="G767" s="3"/>
      <c r="H767" s="3"/>
    </row>
    <row r="768" spans="4:8" ht="18">
      <c r="D768" s="3"/>
      <c r="E768" s="3"/>
      <c r="F768" s="3"/>
      <c r="G768" s="3"/>
      <c r="H768" s="3"/>
    </row>
    <row r="769" spans="4:8" ht="18">
      <c r="D769" s="3"/>
      <c r="E769" s="3"/>
      <c r="F769" s="3"/>
      <c r="G769" s="3"/>
      <c r="H769" s="3"/>
    </row>
    <row r="770" spans="4:8" ht="18">
      <c r="D770" s="3"/>
      <c r="E770" s="3"/>
      <c r="F770" s="3"/>
      <c r="G770" s="3"/>
      <c r="H770" s="3"/>
    </row>
    <row r="771" spans="4:8" ht="18">
      <c r="D771" s="3"/>
      <c r="E771" s="3"/>
      <c r="F771" s="3"/>
      <c r="G771" s="3"/>
      <c r="H771" s="3"/>
    </row>
    <row r="772" spans="4:8" ht="18">
      <c r="D772" s="3"/>
      <c r="E772" s="3"/>
      <c r="F772" s="3"/>
      <c r="G772" s="3"/>
      <c r="H772" s="3"/>
    </row>
    <row r="773" spans="4:8" ht="18">
      <c r="D773" s="3"/>
      <c r="E773" s="3"/>
      <c r="F773" s="3"/>
      <c r="G773" s="3"/>
      <c r="H773" s="3"/>
    </row>
    <row r="774" spans="4:8" ht="18">
      <c r="D774" s="3"/>
      <c r="E774" s="3"/>
      <c r="F774" s="3"/>
      <c r="G774" s="3"/>
      <c r="H774" s="3"/>
    </row>
    <row r="775" spans="4:8" ht="18">
      <c r="D775" s="3"/>
      <c r="E775" s="3"/>
      <c r="F775" s="3"/>
      <c r="G775" s="3"/>
      <c r="H775" s="3"/>
    </row>
    <row r="776" spans="4:8" ht="18">
      <c r="D776" s="3"/>
      <c r="E776" s="3"/>
      <c r="F776" s="3"/>
      <c r="G776" s="3"/>
      <c r="H776" s="3"/>
    </row>
    <row r="777" spans="4:8" ht="18">
      <c r="D777" s="3"/>
      <c r="E777" s="3"/>
      <c r="F777" s="3"/>
      <c r="G777" s="3"/>
      <c r="H777" s="3"/>
    </row>
    <row r="778" spans="4:8" ht="18">
      <c r="D778" s="3"/>
      <c r="E778" s="3"/>
      <c r="F778" s="3"/>
      <c r="G778" s="3"/>
      <c r="H778" s="3"/>
    </row>
    <row r="779" spans="4:8" ht="18">
      <c r="D779" s="3"/>
      <c r="E779" s="3"/>
      <c r="F779" s="3"/>
      <c r="G779" s="3"/>
      <c r="H779" s="3"/>
    </row>
    <row r="780" spans="4:8" ht="18">
      <c r="D780" s="3"/>
      <c r="E780" s="3"/>
      <c r="F780" s="3"/>
      <c r="G780" s="3"/>
      <c r="H780" s="3"/>
    </row>
    <row r="781" spans="4:8" ht="18">
      <c r="D781" s="3"/>
      <c r="E781" s="3"/>
      <c r="F781" s="3"/>
      <c r="G781" s="3"/>
      <c r="H781" s="3"/>
    </row>
    <row r="782" spans="4:8" ht="18">
      <c r="D782" s="3"/>
      <c r="E782" s="3"/>
      <c r="F782" s="3"/>
      <c r="G782" s="3"/>
      <c r="H782" s="3"/>
    </row>
    <row r="783" spans="4:8" ht="18">
      <c r="D783" s="3"/>
      <c r="E783" s="3"/>
      <c r="F783" s="3"/>
      <c r="G783" s="3"/>
      <c r="H783" s="3"/>
    </row>
    <row r="784" spans="4:8" ht="18">
      <c r="D784" s="3"/>
      <c r="E784" s="3"/>
      <c r="F784" s="3"/>
      <c r="G784" s="3"/>
      <c r="H784" s="3"/>
    </row>
    <row r="785" spans="4:8" ht="18">
      <c r="D785" s="3"/>
      <c r="E785" s="3"/>
      <c r="F785" s="3"/>
      <c r="G785" s="3"/>
      <c r="H785" s="3"/>
    </row>
    <row r="786" spans="4:8" ht="18">
      <c r="D786" s="3"/>
      <c r="E786" s="3"/>
      <c r="F786" s="3"/>
      <c r="G786" s="3"/>
      <c r="H786" s="3"/>
    </row>
    <row r="787" spans="4:8" ht="18">
      <c r="D787" s="3"/>
      <c r="E787" s="3"/>
      <c r="F787" s="3"/>
      <c r="G787" s="3"/>
      <c r="H787" s="3"/>
    </row>
    <row r="788" spans="4:8" ht="18">
      <c r="D788" s="3"/>
      <c r="E788" s="3"/>
      <c r="F788" s="3"/>
      <c r="G788" s="3"/>
      <c r="H788" s="3"/>
    </row>
    <row r="789" spans="4:8" ht="18">
      <c r="D789" s="3"/>
      <c r="E789" s="3"/>
      <c r="F789" s="3"/>
      <c r="G789" s="3"/>
      <c r="H789" s="3"/>
    </row>
    <row r="790" spans="4:8" ht="18">
      <c r="D790" s="3"/>
      <c r="E790" s="3"/>
      <c r="F790" s="3"/>
      <c r="G790" s="3"/>
      <c r="H790" s="3"/>
    </row>
    <row r="791" spans="4:8" ht="18">
      <c r="D791" s="3"/>
      <c r="E791" s="3"/>
      <c r="F791" s="3"/>
      <c r="G791" s="3"/>
      <c r="H791" s="3"/>
    </row>
    <row r="792" spans="4:8" ht="18">
      <c r="D792" s="3"/>
      <c r="E792" s="3"/>
      <c r="F792" s="3"/>
      <c r="G792" s="3"/>
      <c r="H792" s="3"/>
    </row>
    <row r="793" spans="4:8" ht="18">
      <c r="D793" s="3"/>
      <c r="E793" s="3"/>
      <c r="F793" s="3"/>
      <c r="G793" s="3"/>
      <c r="H793" s="3"/>
    </row>
    <row r="794" spans="4:8" ht="18">
      <c r="D794" s="3"/>
      <c r="E794" s="3"/>
      <c r="F794" s="3"/>
      <c r="G794" s="3"/>
      <c r="H794" s="3"/>
    </row>
    <row r="795" spans="4:8" ht="18">
      <c r="D795" s="3"/>
      <c r="E795" s="3"/>
      <c r="F795" s="3"/>
      <c r="G795" s="3"/>
      <c r="H795" s="3"/>
    </row>
    <row r="796" spans="4:8" ht="18">
      <c r="D796" s="3"/>
      <c r="E796" s="3"/>
      <c r="F796" s="3"/>
      <c r="G796" s="3"/>
      <c r="H796" s="3"/>
    </row>
    <row r="797" spans="4:8" ht="18">
      <c r="D797" s="3"/>
      <c r="E797" s="3"/>
      <c r="F797" s="3"/>
      <c r="G797" s="3"/>
      <c r="H797" s="3"/>
    </row>
    <row r="798" spans="4:8" ht="18">
      <c r="D798" s="3"/>
      <c r="E798" s="3"/>
      <c r="F798" s="3"/>
      <c r="G798" s="3"/>
      <c r="H798" s="3"/>
    </row>
    <row r="799" spans="4:8" ht="18">
      <c r="D799" s="3"/>
      <c r="E799" s="3"/>
      <c r="F799" s="3"/>
      <c r="G799" s="3"/>
      <c r="H799" s="3"/>
    </row>
    <row r="800" spans="4:8" ht="18">
      <c r="D800" s="3"/>
      <c r="E800" s="3"/>
      <c r="F800" s="3"/>
      <c r="G800" s="3"/>
      <c r="H800" s="3"/>
    </row>
    <row r="801" spans="4:8" ht="18">
      <c r="D801" s="3"/>
      <c r="E801" s="3"/>
      <c r="F801" s="3"/>
      <c r="G801" s="3"/>
      <c r="H801" s="3"/>
    </row>
    <row r="802" spans="4:8" ht="18">
      <c r="D802" s="3"/>
      <c r="E802" s="3"/>
      <c r="F802" s="3"/>
      <c r="G802" s="3"/>
      <c r="H802" s="3"/>
    </row>
    <row r="803" spans="4:8" ht="18">
      <c r="D803" s="3"/>
      <c r="E803" s="3"/>
      <c r="F803" s="3"/>
      <c r="G803" s="3"/>
      <c r="H803" s="3"/>
    </row>
    <row r="804" spans="4:8" ht="18">
      <c r="D804" s="3"/>
      <c r="E804" s="3"/>
      <c r="F804" s="3"/>
      <c r="G804" s="3"/>
      <c r="H804" s="3"/>
    </row>
    <row r="805" spans="4:8" ht="18">
      <c r="D805" s="3"/>
      <c r="E805" s="3"/>
      <c r="F805" s="3"/>
      <c r="G805" s="3"/>
      <c r="H805" s="3"/>
    </row>
    <row r="806" spans="4:8" ht="18">
      <c r="D806" s="3"/>
      <c r="E806" s="3"/>
      <c r="F806" s="3"/>
      <c r="G806" s="3"/>
      <c r="H806" s="3"/>
    </row>
    <row r="807" spans="4:8" ht="18">
      <c r="D807" s="3"/>
      <c r="E807" s="3"/>
      <c r="F807" s="3"/>
      <c r="G807" s="3"/>
      <c r="H807" s="3"/>
    </row>
    <row r="808" spans="4:8" ht="18">
      <c r="D808" s="3"/>
      <c r="E808" s="3"/>
      <c r="F808" s="3"/>
      <c r="G808" s="3"/>
      <c r="H808" s="3"/>
    </row>
    <row r="809" spans="4:8" ht="18">
      <c r="D809" s="3"/>
      <c r="E809" s="3"/>
      <c r="F809" s="3"/>
      <c r="G809" s="3"/>
      <c r="H809" s="3"/>
    </row>
    <row r="810" spans="4:8" ht="18">
      <c r="D810" s="3"/>
      <c r="E810" s="3"/>
      <c r="F810" s="3"/>
      <c r="G810" s="3"/>
      <c r="H810" s="3"/>
    </row>
    <row r="811" spans="4:8" ht="18">
      <c r="D811" s="3"/>
      <c r="E811" s="3"/>
      <c r="F811" s="3"/>
      <c r="G811" s="3"/>
      <c r="H811" s="3"/>
    </row>
    <row r="812" spans="4:8" ht="18">
      <c r="D812" s="3"/>
      <c r="E812" s="3"/>
      <c r="F812" s="3"/>
      <c r="G812" s="3"/>
      <c r="H812" s="3"/>
    </row>
    <row r="813" spans="4:8" ht="18">
      <c r="D813" s="3"/>
      <c r="E813" s="3"/>
      <c r="F813" s="3"/>
      <c r="G813" s="3"/>
      <c r="H813" s="3"/>
    </row>
    <row r="814" spans="4:8" ht="18">
      <c r="D814" s="3"/>
      <c r="E814" s="3"/>
      <c r="F814" s="3"/>
      <c r="G814" s="3"/>
      <c r="H814" s="3"/>
    </row>
    <row r="815" spans="4:8" ht="18">
      <c r="D815" s="3"/>
      <c r="E815" s="3"/>
      <c r="F815" s="3"/>
      <c r="G815" s="3"/>
      <c r="H815" s="3"/>
    </row>
    <row r="816" spans="4:8" ht="18">
      <c r="D816" s="3"/>
      <c r="E816" s="3"/>
      <c r="F816" s="3"/>
      <c r="G816" s="3"/>
      <c r="H816" s="3"/>
    </row>
    <row r="817" spans="4:8" ht="18">
      <c r="D817" s="3"/>
      <c r="E817" s="3"/>
      <c r="F817" s="3"/>
      <c r="G817" s="3"/>
      <c r="H817" s="3"/>
    </row>
    <row r="818" spans="4:8" ht="18">
      <c r="D818" s="3"/>
      <c r="E818" s="3"/>
      <c r="F818" s="3"/>
      <c r="G818" s="3"/>
      <c r="H818" s="3"/>
    </row>
    <row r="819" spans="4:8" ht="18">
      <c r="D819" s="3"/>
      <c r="E819" s="3"/>
      <c r="F819" s="3"/>
      <c r="G819" s="3"/>
      <c r="H819" s="3"/>
    </row>
    <row r="820" spans="4:8" ht="18">
      <c r="D820" s="3"/>
      <c r="E820" s="3"/>
      <c r="F820" s="3"/>
      <c r="G820" s="3"/>
      <c r="H820" s="3"/>
    </row>
    <row r="821" spans="4:8" ht="18">
      <c r="D821" s="3"/>
      <c r="E821" s="3"/>
      <c r="F821" s="3"/>
      <c r="G821" s="3"/>
      <c r="H821" s="3"/>
    </row>
    <row r="822" spans="4:8" ht="18">
      <c r="D822" s="3"/>
      <c r="E822" s="3"/>
      <c r="F822" s="3"/>
      <c r="G822" s="3"/>
      <c r="H822" s="3"/>
    </row>
    <row r="823" spans="4:8" ht="18">
      <c r="D823" s="3"/>
      <c r="E823" s="3"/>
      <c r="F823" s="3"/>
      <c r="G823" s="3"/>
      <c r="H823" s="3"/>
    </row>
    <row r="824" spans="4:8" ht="18">
      <c r="D824" s="3"/>
      <c r="E824" s="3"/>
      <c r="F824" s="3"/>
      <c r="G824" s="3"/>
      <c r="H824" s="3"/>
    </row>
    <row r="825" spans="4:8" ht="18">
      <c r="D825" s="3"/>
      <c r="E825" s="3"/>
      <c r="F825" s="3"/>
      <c r="G825" s="3"/>
      <c r="H825" s="3"/>
    </row>
    <row r="826" spans="4:8" ht="18">
      <c r="D826" s="3"/>
      <c r="E826" s="3"/>
      <c r="F826" s="3"/>
      <c r="G826" s="3"/>
      <c r="H826" s="3"/>
    </row>
    <row r="827" spans="4:8" ht="18">
      <c r="D827" s="3"/>
      <c r="E827" s="3"/>
      <c r="F827" s="3"/>
      <c r="G827" s="3"/>
      <c r="H827" s="3"/>
    </row>
    <row r="828" spans="4:8" ht="18">
      <c r="D828" s="3"/>
      <c r="E828" s="3"/>
      <c r="F828" s="3"/>
      <c r="G828" s="3"/>
      <c r="H828" s="3"/>
    </row>
    <row r="829" spans="4:8" ht="18">
      <c r="D829" s="3"/>
      <c r="E829" s="3"/>
      <c r="F829" s="3"/>
      <c r="G829" s="3"/>
      <c r="H829" s="3"/>
    </row>
    <row r="830" spans="4:8" ht="18">
      <c r="D830" s="3"/>
      <c r="E830" s="3"/>
      <c r="F830" s="3"/>
      <c r="G830" s="3"/>
      <c r="H830" s="3"/>
    </row>
    <row r="831" spans="4:8" ht="18">
      <c r="D831" s="3"/>
      <c r="E831" s="3"/>
      <c r="F831" s="3"/>
      <c r="G831" s="3"/>
      <c r="H831" s="3"/>
    </row>
    <row r="832" spans="4:8" ht="18">
      <c r="D832" s="3"/>
      <c r="E832" s="3"/>
      <c r="F832" s="3"/>
      <c r="G832" s="3"/>
      <c r="H832" s="3"/>
    </row>
    <row r="833" spans="4:8" ht="18">
      <c r="D833" s="3"/>
      <c r="E833" s="3"/>
      <c r="F833" s="3"/>
      <c r="G833" s="3"/>
      <c r="H833" s="3"/>
    </row>
    <row r="834" spans="4:8" ht="18">
      <c r="D834" s="3"/>
      <c r="E834" s="3"/>
      <c r="F834" s="3"/>
      <c r="G834" s="3"/>
      <c r="H834" s="3"/>
    </row>
    <row r="835" spans="4:8" ht="18">
      <c r="D835" s="3"/>
      <c r="E835" s="3"/>
      <c r="F835" s="3"/>
      <c r="G835" s="3"/>
      <c r="H835" s="3"/>
    </row>
    <row r="836" spans="4:8" ht="18">
      <c r="D836" s="3"/>
      <c r="E836" s="3"/>
      <c r="F836" s="3"/>
      <c r="G836" s="3"/>
      <c r="H836" s="3"/>
    </row>
    <row r="837" spans="4:8" ht="18">
      <c r="D837" s="3"/>
      <c r="E837" s="3"/>
      <c r="F837" s="3"/>
      <c r="G837" s="3"/>
      <c r="H837" s="3"/>
    </row>
    <row r="838" spans="4:8" ht="18">
      <c r="D838" s="3"/>
      <c r="E838" s="3"/>
      <c r="F838" s="3"/>
      <c r="G838" s="3"/>
      <c r="H838" s="3"/>
    </row>
    <row r="839" spans="4:8" ht="18">
      <c r="D839" s="3"/>
      <c r="E839" s="3"/>
      <c r="F839" s="3"/>
      <c r="G839" s="3"/>
      <c r="H839" s="3"/>
    </row>
    <row r="840" spans="4:8" ht="18">
      <c r="D840" s="3"/>
      <c r="E840" s="3"/>
      <c r="F840" s="3"/>
      <c r="G840" s="3"/>
      <c r="H840" s="3"/>
    </row>
    <row r="841" spans="4:8" ht="18">
      <c r="D841" s="3"/>
      <c r="E841" s="3"/>
      <c r="F841" s="3"/>
      <c r="G841" s="3"/>
      <c r="H841" s="3"/>
    </row>
    <row r="842" spans="4:8" ht="18">
      <c r="D842" s="3"/>
      <c r="E842" s="3"/>
      <c r="F842" s="3"/>
      <c r="G842" s="3"/>
      <c r="H842" s="3"/>
    </row>
    <row r="843" spans="4:8" ht="18">
      <c r="D843" s="3"/>
      <c r="E843" s="3"/>
      <c r="F843" s="3"/>
      <c r="G843" s="3"/>
      <c r="H843" s="3"/>
    </row>
    <row r="844" spans="4:8" ht="18">
      <c r="D844" s="3"/>
      <c r="E844" s="3"/>
      <c r="F844" s="3"/>
      <c r="G844" s="3"/>
      <c r="H844" s="3"/>
    </row>
    <row r="845" spans="4:8" ht="18">
      <c r="D845" s="3"/>
      <c r="E845" s="3"/>
      <c r="F845" s="3"/>
      <c r="G845" s="3"/>
      <c r="H845" s="3"/>
    </row>
    <row r="846" spans="4:8" ht="18">
      <c r="D846" s="3"/>
      <c r="E846" s="3"/>
      <c r="F846" s="3"/>
      <c r="G846" s="3"/>
      <c r="H846" s="3"/>
    </row>
    <row r="847" spans="4:8" ht="18">
      <c r="D847" s="3"/>
      <c r="E847" s="3"/>
      <c r="F847" s="3"/>
      <c r="G847" s="3"/>
      <c r="H847" s="3"/>
    </row>
    <row r="848" spans="4:8" ht="18">
      <c r="D848" s="3"/>
      <c r="E848" s="3"/>
      <c r="F848" s="3"/>
      <c r="G848" s="3"/>
      <c r="H848" s="3"/>
    </row>
    <row r="849" spans="4:8" ht="18">
      <c r="D849" s="3"/>
      <c r="E849" s="3"/>
      <c r="F849" s="3"/>
      <c r="G849" s="3"/>
      <c r="H849" s="3"/>
    </row>
    <row r="850" spans="4:8" ht="18">
      <c r="D850" s="3"/>
      <c r="E850" s="3"/>
      <c r="F850" s="3"/>
      <c r="G850" s="3"/>
      <c r="H850" s="3"/>
    </row>
    <row r="851" spans="4:8" ht="18">
      <c r="D851" s="3"/>
      <c r="E851" s="3"/>
      <c r="F851" s="3"/>
      <c r="G851" s="3"/>
      <c r="H851" s="3"/>
    </row>
    <row r="852" spans="4:8" ht="18">
      <c r="D852" s="3"/>
      <c r="E852" s="3"/>
      <c r="F852" s="3"/>
      <c r="G852" s="3"/>
      <c r="H852" s="3"/>
    </row>
    <row r="853" spans="4:8" ht="18">
      <c r="D853" s="3"/>
      <c r="E853" s="3"/>
      <c r="F853" s="3"/>
      <c r="G853" s="3"/>
      <c r="H853" s="3"/>
    </row>
    <row r="854" spans="4:8" ht="18">
      <c r="D854" s="3"/>
      <c r="E854" s="3"/>
      <c r="F854" s="3"/>
      <c r="G854" s="3"/>
      <c r="H854" s="3"/>
    </row>
    <row r="855" spans="4:8" ht="18">
      <c r="D855" s="3"/>
      <c r="E855" s="3"/>
      <c r="F855" s="3"/>
      <c r="G855" s="3"/>
      <c r="H855" s="3"/>
    </row>
    <row r="856" spans="4:8" ht="18">
      <c r="D856" s="3"/>
      <c r="E856" s="3"/>
      <c r="F856" s="3"/>
      <c r="G856" s="3"/>
      <c r="H856" s="3"/>
    </row>
    <row r="857" spans="4:8" ht="18">
      <c r="D857" s="3"/>
      <c r="E857" s="3"/>
      <c r="F857" s="3"/>
      <c r="G857" s="3"/>
      <c r="H857" s="3"/>
    </row>
    <row r="858" spans="4:8" ht="18">
      <c r="D858" s="3"/>
      <c r="E858" s="3"/>
      <c r="F858" s="3"/>
      <c r="G858" s="3"/>
      <c r="H858" s="3"/>
    </row>
    <row r="859" spans="4:8" ht="18">
      <c r="D859" s="3"/>
      <c r="E859" s="3"/>
      <c r="F859" s="3"/>
      <c r="G859" s="3"/>
      <c r="H859" s="3"/>
    </row>
    <row r="860" spans="4:8" ht="18">
      <c r="D860" s="3"/>
      <c r="E860" s="3"/>
      <c r="F860" s="3"/>
      <c r="G860" s="3"/>
      <c r="H860" s="3"/>
    </row>
    <row r="861" spans="4:8" ht="18">
      <c r="D861" s="3"/>
      <c r="E861" s="3"/>
      <c r="F861" s="3"/>
      <c r="G861" s="3"/>
      <c r="H861" s="3"/>
    </row>
    <row r="862" spans="4:8" ht="18">
      <c r="D862" s="3"/>
      <c r="E862" s="3"/>
      <c r="F862" s="3"/>
      <c r="G862" s="3"/>
      <c r="H862" s="3"/>
    </row>
    <row r="863" spans="4:8" ht="18">
      <c r="D863" s="3"/>
      <c r="E863" s="3"/>
      <c r="F863" s="3"/>
      <c r="G863" s="3"/>
      <c r="H863" s="3"/>
    </row>
    <row r="864" spans="4:8" ht="18">
      <c r="D864" s="3"/>
      <c r="E864" s="3"/>
      <c r="F864" s="3"/>
      <c r="G864" s="3"/>
      <c r="H864" s="3"/>
    </row>
    <row r="865" spans="4:8" ht="18">
      <c r="D865" s="3"/>
      <c r="E865" s="3"/>
      <c r="F865" s="3"/>
      <c r="G865" s="3"/>
      <c r="H865" s="3"/>
    </row>
    <row r="866" spans="4:8" ht="18">
      <c r="D866" s="3"/>
      <c r="E866" s="3"/>
      <c r="F866" s="3"/>
      <c r="G866" s="3"/>
      <c r="H866" s="3"/>
    </row>
    <row r="867" spans="4:8" ht="18">
      <c r="D867" s="3"/>
      <c r="E867" s="3"/>
      <c r="F867" s="3"/>
      <c r="G867" s="3"/>
      <c r="H867" s="3"/>
    </row>
    <row r="868" spans="4:8" ht="18">
      <c r="D868" s="3"/>
      <c r="E868" s="3"/>
      <c r="F868" s="3"/>
      <c r="G868" s="3"/>
      <c r="H868" s="3"/>
    </row>
    <row r="869" spans="4:8" ht="18">
      <c r="D869" s="3"/>
      <c r="E869" s="3"/>
      <c r="F869" s="3"/>
      <c r="G869" s="3"/>
      <c r="H869" s="3"/>
    </row>
    <row r="870" spans="4:8" ht="18">
      <c r="D870" s="3"/>
      <c r="E870" s="3"/>
      <c r="F870" s="3"/>
      <c r="G870" s="3"/>
      <c r="H870" s="3"/>
    </row>
    <row r="871" spans="4:8" ht="18">
      <c r="D871" s="3"/>
      <c r="E871" s="3"/>
      <c r="F871" s="3"/>
      <c r="G871" s="3"/>
      <c r="H871" s="3"/>
    </row>
    <row r="872" spans="4:8" ht="18">
      <c r="D872" s="3"/>
      <c r="E872" s="3"/>
      <c r="F872" s="3"/>
      <c r="G872" s="3"/>
      <c r="H872" s="3"/>
    </row>
    <row r="873" spans="4:8" ht="18">
      <c r="D873" s="3"/>
      <c r="E873" s="3"/>
      <c r="F873" s="3"/>
      <c r="G873" s="3"/>
      <c r="H873" s="3"/>
    </row>
    <row r="874" spans="4:8" ht="18">
      <c r="D874" s="3"/>
      <c r="E874" s="3"/>
      <c r="F874" s="3"/>
      <c r="G874" s="3"/>
      <c r="H874" s="3"/>
    </row>
    <row r="875" spans="4:8" ht="18">
      <c r="D875" s="3"/>
      <c r="E875" s="3"/>
      <c r="F875" s="3"/>
      <c r="G875" s="3"/>
      <c r="H875" s="3"/>
    </row>
    <row r="876" spans="4:8" ht="18">
      <c r="D876" s="3"/>
      <c r="E876" s="3"/>
      <c r="F876" s="3"/>
      <c r="G876" s="3"/>
      <c r="H876" s="3"/>
    </row>
    <row r="877" spans="4:8" ht="18">
      <c r="D877" s="3"/>
      <c r="E877" s="3"/>
      <c r="F877" s="3"/>
      <c r="G877" s="3"/>
      <c r="H877" s="3"/>
    </row>
    <row r="878" spans="4:8" ht="18">
      <c r="D878" s="3"/>
      <c r="E878" s="3"/>
      <c r="F878" s="3"/>
      <c r="G878" s="3"/>
      <c r="H878" s="3"/>
    </row>
    <row r="879" spans="4:8" ht="18">
      <c r="D879" s="3"/>
      <c r="E879" s="3"/>
      <c r="F879" s="3"/>
      <c r="G879" s="3"/>
      <c r="H879" s="3"/>
    </row>
    <row r="880" spans="4:8" ht="18">
      <c r="D880" s="3"/>
      <c r="E880" s="3"/>
      <c r="F880" s="3"/>
      <c r="G880" s="3"/>
      <c r="H880" s="3"/>
    </row>
    <row r="881" spans="4:8" ht="18">
      <c r="D881" s="3"/>
      <c r="E881" s="3"/>
      <c r="F881" s="3"/>
      <c r="G881" s="3"/>
      <c r="H881" s="3"/>
    </row>
    <row r="882" spans="4:8" ht="18">
      <c r="D882" s="3"/>
      <c r="E882" s="3"/>
      <c r="F882" s="3"/>
      <c r="G882" s="3"/>
      <c r="H882" s="3"/>
    </row>
    <row r="883" spans="4:8" ht="18">
      <c r="D883" s="3"/>
      <c r="E883" s="3"/>
      <c r="F883" s="3"/>
      <c r="G883" s="3"/>
      <c r="H883" s="3"/>
    </row>
    <row r="884" spans="4:8" ht="18">
      <c r="D884" s="3"/>
      <c r="E884" s="3"/>
      <c r="F884" s="3"/>
      <c r="G884" s="3"/>
      <c r="H884" s="3"/>
    </row>
    <row r="885" spans="4:8" ht="18">
      <c r="D885" s="3"/>
      <c r="E885" s="3"/>
      <c r="F885" s="3"/>
      <c r="G885" s="3"/>
      <c r="H885" s="3"/>
    </row>
    <row r="886" spans="4:8" ht="18">
      <c r="D886" s="3"/>
      <c r="E886" s="3"/>
      <c r="F886" s="3"/>
      <c r="G886" s="3"/>
      <c r="H886" s="3"/>
    </row>
    <row r="887" spans="4:8" ht="18">
      <c r="D887" s="3"/>
      <c r="E887" s="3"/>
      <c r="F887" s="3"/>
      <c r="G887" s="3"/>
      <c r="H887" s="3"/>
    </row>
    <row r="888" spans="4:8" ht="18">
      <c r="D888" s="3"/>
      <c r="E888" s="3"/>
      <c r="F888" s="3"/>
      <c r="G888" s="3"/>
      <c r="H888" s="3"/>
    </row>
    <row r="889" spans="4:8" ht="18">
      <c r="D889" s="3"/>
      <c r="E889" s="3"/>
      <c r="F889" s="3"/>
      <c r="G889" s="3"/>
      <c r="H889" s="3"/>
    </row>
    <row r="890" spans="4:8" ht="18">
      <c r="D890" s="3"/>
      <c r="E890" s="3"/>
      <c r="F890" s="3"/>
      <c r="G890" s="3"/>
      <c r="H890" s="3"/>
    </row>
    <row r="891" spans="4:8" ht="18">
      <c r="D891" s="3"/>
      <c r="E891" s="3"/>
      <c r="F891" s="3"/>
      <c r="G891" s="3"/>
      <c r="H891" s="3"/>
    </row>
    <row r="892" spans="4:8" ht="18">
      <c r="D892" s="3"/>
      <c r="E892" s="3"/>
      <c r="F892" s="3"/>
      <c r="G892" s="3"/>
      <c r="H892" s="3"/>
    </row>
    <row r="893" spans="4:8" ht="18">
      <c r="D893" s="3"/>
      <c r="E893" s="3"/>
      <c r="F893" s="3"/>
      <c r="G893" s="3"/>
      <c r="H893" s="3"/>
    </row>
    <row r="894" spans="4:8" ht="18">
      <c r="D894" s="3"/>
      <c r="E894" s="3"/>
      <c r="F894" s="3"/>
      <c r="G894" s="3"/>
      <c r="H894" s="3"/>
    </row>
    <row r="895" spans="4:8" ht="18">
      <c r="D895" s="3"/>
      <c r="E895" s="3"/>
      <c r="F895" s="3"/>
      <c r="G895" s="3"/>
      <c r="H895" s="3"/>
    </row>
    <row r="896" spans="4:8" ht="18">
      <c r="D896" s="3"/>
      <c r="E896" s="3"/>
      <c r="F896" s="3"/>
      <c r="G896" s="3"/>
      <c r="H896" s="3"/>
    </row>
    <row r="897" spans="4:8" ht="18">
      <c r="D897" s="3"/>
      <c r="E897" s="3"/>
      <c r="F897" s="3"/>
      <c r="G897" s="3"/>
      <c r="H897" s="3"/>
    </row>
    <row r="898" spans="4:8" ht="18">
      <c r="D898" s="3"/>
      <c r="E898" s="3"/>
      <c r="F898" s="3"/>
      <c r="G898" s="3"/>
      <c r="H898" s="3"/>
    </row>
    <row r="899" spans="4:8" ht="18">
      <c r="D899" s="3"/>
      <c r="E899" s="3"/>
      <c r="F899" s="3"/>
      <c r="G899" s="3"/>
      <c r="H899" s="3"/>
    </row>
    <row r="900" spans="4:8" ht="18">
      <c r="D900" s="3"/>
      <c r="E900" s="3"/>
      <c r="F900" s="3"/>
      <c r="G900" s="3"/>
      <c r="H900" s="3"/>
    </row>
    <row r="901" spans="4:8" ht="18">
      <c r="D901" s="3"/>
      <c r="E901" s="3"/>
      <c r="F901" s="3"/>
      <c r="G901" s="3"/>
      <c r="H901" s="3"/>
    </row>
    <row r="902" spans="4:8" ht="18">
      <c r="D902" s="3"/>
      <c r="E902" s="3"/>
      <c r="F902" s="3"/>
      <c r="G902" s="3"/>
      <c r="H902" s="3"/>
    </row>
    <row r="903" spans="4:8" ht="18">
      <c r="D903" s="3"/>
      <c r="E903" s="3"/>
      <c r="F903" s="3"/>
      <c r="G903" s="3"/>
      <c r="H903" s="3"/>
    </row>
    <row r="904" spans="4:8" ht="18">
      <c r="D904" s="3"/>
      <c r="E904" s="3"/>
      <c r="F904" s="3"/>
      <c r="G904" s="3"/>
      <c r="H904" s="3"/>
    </row>
    <row r="905" spans="4:8" ht="18">
      <c r="D905" s="3"/>
      <c r="E905" s="3"/>
      <c r="F905" s="3"/>
      <c r="G905" s="3"/>
      <c r="H905" s="3"/>
    </row>
    <row r="906" spans="4:8" ht="18">
      <c r="D906" s="3"/>
      <c r="E906" s="3"/>
      <c r="F906" s="3"/>
      <c r="G906" s="3"/>
      <c r="H906" s="3"/>
    </row>
    <row r="907" spans="4:8" ht="18">
      <c r="D907" s="3"/>
      <c r="E907" s="3"/>
      <c r="F907" s="3"/>
      <c r="G907" s="3"/>
      <c r="H907" s="3"/>
    </row>
    <row r="908" spans="4:8" ht="18">
      <c r="D908" s="3"/>
      <c r="E908" s="3"/>
      <c r="F908" s="3"/>
      <c r="G908" s="3"/>
      <c r="H908" s="3"/>
    </row>
    <row r="909" spans="4:8" ht="18">
      <c r="D909" s="3"/>
      <c r="E909" s="3"/>
      <c r="F909" s="3"/>
      <c r="G909" s="3"/>
      <c r="H909" s="3"/>
    </row>
    <row r="910" spans="4:8" ht="18">
      <c r="D910" s="3"/>
      <c r="E910" s="3"/>
      <c r="F910" s="3"/>
      <c r="G910" s="3"/>
      <c r="H910" s="3"/>
    </row>
    <row r="911" spans="4:8" ht="18">
      <c r="D911" s="3"/>
      <c r="E911" s="3"/>
      <c r="F911" s="3"/>
      <c r="G911" s="3"/>
      <c r="H911" s="3"/>
    </row>
    <row r="912" spans="4:8" ht="18">
      <c r="D912" s="3"/>
      <c r="E912" s="3"/>
      <c r="F912" s="3"/>
      <c r="G912" s="3"/>
      <c r="H912" s="3"/>
    </row>
    <row r="913" spans="4:8" ht="18">
      <c r="D913" s="3"/>
      <c r="E913" s="3"/>
      <c r="F913" s="3"/>
      <c r="G913" s="3"/>
      <c r="H913" s="3"/>
    </row>
    <row r="914" spans="4:8" ht="18">
      <c r="D914" s="3"/>
      <c r="E914" s="3"/>
      <c r="F914" s="3"/>
      <c r="G914" s="3"/>
      <c r="H914" s="3"/>
    </row>
    <row r="915" spans="4:8" ht="18">
      <c r="D915" s="3"/>
      <c r="E915" s="3"/>
      <c r="F915" s="3"/>
      <c r="G915" s="3"/>
      <c r="H915" s="3"/>
    </row>
    <row r="916" spans="4:8" ht="18">
      <c r="D916" s="3"/>
      <c r="E916" s="3"/>
      <c r="F916" s="3"/>
      <c r="G916" s="3"/>
      <c r="H916" s="3"/>
    </row>
    <row r="917" spans="4:8" ht="18">
      <c r="D917" s="3"/>
      <c r="E917" s="3"/>
      <c r="F917" s="3"/>
      <c r="G917" s="3"/>
      <c r="H917" s="3"/>
    </row>
    <row r="918" spans="4:8" ht="18">
      <c r="D918" s="3"/>
      <c r="E918" s="3"/>
      <c r="F918" s="3"/>
      <c r="G918" s="3"/>
      <c r="H918" s="3"/>
    </row>
    <row r="919" spans="4:8" ht="18">
      <c r="D919" s="3"/>
      <c r="E919" s="3"/>
      <c r="F919" s="3"/>
      <c r="G919" s="3"/>
      <c r="H919" s="3"/>
    </row>
    <row r="920" spans="4:8" ht="18">
      <c r="D920" s="3"/>
      <c r="E920" s="3"/>
      <c r="F920" s="3"/>
      <c r="G920" s="3"/>
      <c r="H920" s="3"/>
    </row>
    <row r="921" spans="4:8" ht="18">
      <c r="D921" s="3"/>
      <c r="E921" s="3"/>
      <c r="F921" s="3"/>
      <c r="G921" s="3"/>
      <c r="H921" s="3"/>
    </row>
    <row r="922" spans="4:8" ht="18">
      <c r="D922" s="3"/>
      <c r="E922" s="3"/>
      <c r="F922" s="3"/>
      <c r="G922" s="3"/>
      <c r="H922" s="3"/>
    </row>
    <row r="923" spans="4:8" ht="18">
      <c r="D923" s="3"/>
      <c r="E923" s="3"/>
      <c r="F923" s="3"/>
      <c r="G923" s="3"/>
      <c r="H923" s="3"/>
    </row>
    <row r="924" spans="4:8" ht="18">
      <c r="D924" s="3"/>
      <c r="E924" s="3"/>
      <c r="F924" s="3"/>
      <c r="G924" s="3"/>
      <c r="H924" s="3"/>
    </row>
    <row r="925" spans="4:8" ht="18">
      <c r="D925" s="3"/>
      <c r="E925" s="3"/>
      <c r="F925" s="3"/>
      <c r="G925" s="3"/>
      <c r="H925" s="3"/>
    </row>
    <row r="926" spans="4:8" ht="18">
      <c r="D926" s="3"/>
      <c r="E926" s="3"/>
      <c r="F926" s="3"/>
      <c r="G926" s="3"/>
      <c r="H926" s="3"/>
    </row>
    <row r="927" spans="4:8" ht="18">
      <c r="D927" s="3"/>
      <c r="E927" s="3"/>
      <c r="F927" s="3"/>
      <c r="G927" s="3"/>
      <c r="H927" s="3"/>
    </row>
    <row r="928" spans="4:8" ht="18">
      <c r="D928" s="3"/>
      <c r="E928" s="3"/>
      <c r="F928" s="3"/>
      <c r="G928" s="3"/>
      <c r="H928" s="3"/>
    </row>
    <row r="929" spans="4:8" ht="18">
      <c r="D929" s="3"/>
      <c r="E929" s="3"/>
      <c r="F929" s="3"/>
      <c r="G929" s="3"/>
      <c r="H929" s="3"/>
    </row>
    <row r="930" spans="4:8" ht="18">
      <c r="D930" s="3"/>
      <c r="E930" s="3"/>
      <c r="F930" s="3"/>
      <c r="G930" s="3"/>
      <c r="H930" s="3"/>
    </row>
    <row r="931" spans="4:8" ht="18">
      <c r="D931" s="3"/>
      <c r="E931" s="3"/>
      <c r="F931" s="3"/>
      <c r="G931" s="3"/>
      <c r="H931" s="3"/>
    </row>
    <row r="932" spans="4:8" ht="18">
      <c r="D932" s="3"/>
      <c r="E932" s="3"/>
      <c r="F932" s="3"/>
      <c r="G932" s="3"/>
      <c r="H932" s="3"/>
    </row>
    <row r="933" spans="4:8" ht="18">
      <c r="D933" s="3"/>
      <c r="E933" s="3"/>
      <c r="F933" s="3"/>
      <c r="G933" s="3"/>
      <c r="H933" s="3"/>
    </row>
    <row r="934" spans="4:8" ht="18">
      <c r="D934" s="3"/>
      <c r="E934" s="3"/>
      <c r="F934" s="3"/>
      <c r="G934" s="3"/>
      <c r="H934" s="3"/>
    </row>
    <row r="935" spans="4:8" ht="18">
      <c r="D935" s="3"/>
      <c r="E935" s="3"/>
      <c r="F935" s="3"/>
      <c r="G935" s="3"/>
      <c r="H935" s="3"/>
    </row>
    <row r="936" spans="4:8" ht="18">
      <c r="D936" s="3"/>
      <c r="E936" s="3"/>
      <c r="F936" s="3"/>
      <c r="G936" s="3"/>
      <c r="H936" s="3"/>
    </row>
    <row r="937" spans="4:8" ht="18">
      <c r="D937" s="3"/>
      <c r="E937" s="3"/>
      <c r="F937" s="3"/>
      <c r="G937" s="3"/>
      <c r="H937" s="3"/>
    </row>
    <row r="938" spans="4:8" ht="18">
      <c r="D938" s="3"/>
      <c r="E938" s="3"/>
      <c r="F938" s="3"/>
      <c r="G938" s="3"/>
      <c r="H938" s="3"/>
    </row>
    <row r="939" spans="4:8" ht="18">
      <c r="D939" s="3"/>
      <c r="E939" s="3"/>
      <c r="F939" s="3"/>
      <c r="G939" s="3"/>
      <c r="H939" s="3"/>
    </row>
    <row r="940" spans="4:8" ht="18">
      <c r="D940" s="3"/>
      <c r="E940" s="3"/>
      <c r="F940" s="3"/>
      <c r="G940" s="3"/>
      <c r="H940" s="3"/>
    </row>
    <row r="941" spans="4:8" ht="18">
      <c r="D941" s="3"/>
      <c r="E941" s="3"/>
      <c r="F941" s="3"/>
      <c r="G941" s="3"/>
      <c r="H941" s="3"/>
    </row>
    <row r="942" spans="4:8" ht="18">
      <c r="D942" s="3"/>
      <c r="E942" s="3"/>
      <c r="F942" s="3"/>
      <c r="G942" s="3"/>
      <c r="H942" s="3"/>
    </row>
    <row r="943" spans="4:8" ht="18">
      <c r="D943" s="3"/>
      <c r="E943" s="3"/>
      <c r="F943" s="3"/>
      <c r="G943" s="3"/>
      <c r="H943" s="3"/>
    </row>
    <row r="944" spans="4:8" ht="18">
      <c r="D944" s="3"/>
      <c r="E944" s="3"/>
      <c r="F944" s="3"/>
      <c r="G944" s="3"/>
      <c r="H944" s="3"/>
    </row>
    <row r="945" spans="4:8" ht="18">
      <c r="D945" s="3"/>
      <c r="E945" s="3"/>
      <c r="F945" s="3"/>
      <c r="G945" s="3"/>
      <c r="H945" s="3"/>
    </row>
    <row r="946" spans="4:8" ht="18">
      <c r="D946" s="3"/>
      <c r="E946" s="3"/>
      <c r="F946" s="3"/>
      <c r="G946" s="3"/>
      <c r="H946" s="3"/>
    </row>
    <row r="947" spans="4:8" ht="18">
      <c r="D947" s="3"/>
      <c r="E947" s="3"/>
      <c r="F947" s="3"/>
      <c r="G947" s="3"/>
      <c r="H947" s="3"/>
    </row>
    <row r="948" spans="4:8" ht="18">
      <c r="D948" s="3"/>
      <c r="E948" s="3"/>
      <c r="F948" s="3"/>
      <c r="G948" s="3"/>
      <c r="H948" s="3"/>
    </row>
    <row r="949" spans="4:8" ht="18">
      <c r="D949" s="3"/>
      <c r="E949" s="3"/>
      <c r="F949" s="3"/>
      <c r="G949" s="3"/>
      <c r="H949" s="3"/>
    </row>
    <row r="950" spans="4:8" ht="18">
      <c r="D950" s="3"/>
      <c r="E950" s="3"/>
      <c r="F950" s="3"/>
      <c r="G950" s="3"/>
      <c r="H950" s="3"/>
    </row>
    <row r="951" spans="4:8" ht="18">
      <c r="D951" s="3"/>
      <c r="E951" s="3"/>
      <c r="F951" s="3"/>
      <c r="G951" s="3"/>
      <c r="H951" s="3"/>
    </row>
    <row r="952" spans="4:8" ht="18">
      <c r="D952" s="3"/>
      <c r="E952" s="3"/>
      <c r="F952" s="3"/>
      <c r="G952" s="3"/>
      <c r="H952" s="3"/>
    </row>
    <row r="953" spans="4:8" ht="18">
      <c r="D953" s="3"/>
      <c r="E953" s="3"/>
      <c r="F953" s="3"/>
      <c r="G953" s="3"/>
      <c r="H953" s="3"/>
    </row>
    <row r="954" spans="4:8" ht="18">
      <c r="D954" s="3"/>
      <c r="E954" s="3"/>
      <c r="F954" s="3"/>
      <c r="G954" s="3"/>
      <c r="H954" s="3"/>
    </row>
    <row r="955" spans="4:8" ht="18">
      <c r="D955" s="3"/>
      <c r="E955" s="3"/>
      <c r="F955" s="3"/>
      <c r="G955" s="3"/>
      <c r="H955" s="3"/>
    </row>
    <row r="956" spans="4:8" ht="18">
      <c r="D956" s="3"/>
      <c r="E956" s="3"/>
      <c r="F956" s="3"/>
      <c r="G956" s="3"/>
      <c r="H956" s="3"/>
    </row>
    <row r="957" spans="4:8" ht="18">
      <c r="D957" s="3"/>
      <c r="E957" s="3"/>
      <c r="F957" s="3"/>
      <c r="G957" s="3"/>
      <c r="H957" s="3"/>
    </row>
    <row r="958" spans="4:8" ht="18">
      <c r="D958" s="3"/>
      <c r="E958" s="3"/>
      <c r="F958" s="3"/>
      <c r="G958" s="3"/>
      <c r="H958" s="3"/>
    </row>
    <row r="959" spans="4:8" ht="18">
      <c r="D959" s="3"/>
      <c r="E959" s="3"/>
      <c r="F959" s="3"/>
      <c r="G959" s="3"/>
      <c r="H959" s="3"/>
    </row>
    <row r="960" spans="4:8" ht="18">
      <c r="D960" s="3"/>
      <c r="E960" s="3"/>
      <c r="F960" s="3"/>
      <c r="G960" s="3"/>
      <c r="H960" s="3"/>
    </row>
    <row r="961" spans="4:8" ht="18">
      <c r="D961" s="3"/>
      <c r="E961" s="3"/>
      <c r="F961" s="3"/>
      <c r="G961" s="3"/>
      <c r="H961" s="3"/>
    </row>
    <row r="962" spans="4:8" ht="18">
      <c r="D962" s="3"/>
      <c r="E962" s="3"/>
      <c r="F962" s="3"/>
      <c r="G962" s="3"/>
      <c r="H962" s="3"/>
    </row>
    <row r="963" spans="4:8" ht="18">
      <c r="D963" s="3"/>
      <c r="E963" s="3"/>
      <c r="F963" s="3"/>
      <c r="G963" s="3"/>
      <c r="H963" s="3"/>
    </row>
    <row r="964" spans="4:8" ht="18">
      <c r="D964" s="3"/>
      <c r="E964" s="3"/>
      <c r="F964" s="3"/>
      <c r="G964" s="3"/>
      <c r="H964" s="3"/>
    </row>
    <row r="965" spans="4:8" ht="18">
      <c r="D965" s="3"/>
      <c r="E965" s="3"/>
      <c r="F965" s="3"/>
      <c r="G965" s="3"/>
      <c r="H965" s="3"/>
    </row>
    <row r="966" spans="4:8" ht="18">
      <c r="D966" s="3"/>
      <c r="E966" s="3"/>
      <c r="F966" s="3"/>
      <c r="G966" s="3"/>
      <c r="H966" s="3"/>
    </row>
    <row r="967" spans="4:8" ht="18">
      <c r="D967" s="3"/>
      <c r="E967" s="3"/>
      <c r="F967" s="3"/>
      <c r="G967" s="3"/>
      <c r="H967" s="3"/>
    </row>
    <row r="968" spans="4:8" ht="18">
      <c r="D968" s="3"/>
      <c r="E968" s="3"/>
      <c r="F968" s="3"/>
      <c r="G968" s="3"/>
      <c r="H968" s="3"/>
    </row>
    <row r="969" spans="4:8" ht="18">
      <c r="D969" s="3"/>
      <c r="E969" s="3"/>
      <c r="F969" s="3"/>
      <c r="G969" s="3"/>
      <c r="H969" s="3"/>
    </row>
    <row r="970" spans="4:8" ht="18">
      <c r="D970" s="3"/>
      <c r="E970" s="3"/>
      <c r="F970" s="3"/>
      <c r="G970" s="3"/>
      <c r="H970" s="3"/>
    </row>
    <row r="971" spans="4:8" ht="18">
      <c r="D971" s="3"/>
      <c r="E971" s="3"/>
      <c r="F971" s="3"/>
      <c r="G971" s="3"/>
      <c r="H971" s="3"/>
    </row>
    <row r="972" spans="4:8" ht="18">
      <c r="D972" s="3"/>
      <c r="E972" s="3"/>
      <c r="F972" s="3"/>
      <c r="G972" s="3"/>
      <c r="H972" s="3"/>
    </row>
    <row r="973" spans="4:8" ht="18">
      <c r="D973" s="3"/>
      <c r="E973" s="3"/>
      <c r="F973" s="3"/>
      <c r="G973" s="3"/>
      <c r="H973" s="3"/>
    </row>
    <row r="974" spans="4:8" ht="18">
      <c r="D974" s="3"/>
      <c r="E974" s="3"/>
      <c r="F974" s="3"/>
      <c r="G974" s="3"/>
      <c r="H974" s="3"/>
    </row>
    <row r="975" spans="4:8" ht="18">
      <c r="D975" s="3"/>
      <c r="E975" s="3"/>
      <c r="F975" s="3"/>
      <c r="G975" s="3"/>
      <c r="H975" s="3"/>
    </row>
    <row r="976" spans="4:8" ht="18">
      <c r="D976" s="3"/>
      <c r="E976" s="3"/>
      <c r="F976" s="3"/>
      <c r="G976" s="3"/>
      <c r="H976" s="3"/>
    </row>
    <row r="977" spans="4:8" ht="18">
      <c r="D977" s="3"/>
      <c r="E977" s="3"/>
      <c r="F977" s="3"/>
      <c r="G977" s="3"/>
      <c r="H977" s="3"/>
    </row>
    <row r="978" spans="4:8" ht="18">
      <c r="D978" s="3"/>
      <c r="E978" s="3"/>
      <c r="F978" s="3"/>
      <c r="G978" s="3"/>
      <c r="H978" s="3"/>
    </row>
    <row r="979" spans="4:8" ht="18">
      <c r="D979" s="3"/>
      <c r="E979" s="3"/>
      <c r="F979" s="3"/>
      <c r="G979" s="3"/>
      <c r="H979" s="3"/>
    </row>
    <row r="980" spans="4:8" ht="18">
      <c r="D980" s="3"/>
      <c r="E980" s="3"/>
      <c r="F980" s="3"/>
      <c r="G980" s="3"/>
      <c r="H980" s="3"/>
    </row>
    <row r="981" spans="4:8" ht="18">
      <c r="D981" s="3"/>
      <c r="E981" s="3"/>
      <c r="F981" s="3"/>
      <c r="G981" s="3"/>
      <c r="H981" s="3"/>
    </row>
    <row r="982" spans="4:8" ht="18">
      <c r="D982" s="3"/>
      <c r="E982" s="3"/>
      <c r="F982" s="3"/>
      <c r="G982" s="3"/>
      <c r="H982" s="3"/>
    </row>
    <row r="983" spans="4:8" ht="18">
      <c r="D983" s="3"/>
      <c r="E983" s="3"/>
      <c r="F983" s="3"/>
      <c r="G983" s="3"/>
      <c r="H983" s="3"/>
    </row>
    <row r="984" spans="4:8" ht="18">
      <c r="D984" s="3"/>
      <c r="E984" s="3"/>
      <c r="F984" s="3"/>
      <c r="G984" s="3"/>
      <c r="H984" s="3"/>
    </row>
    <row r="985" spans="4:8" ht="18">
      <c r="D985" s="3"/>
      <c r="E985" s="3"/>
      <c r="F985" s="3"/>
      <c r="G985" s="3"/>
      <c r="H985" s="3"/>
    </row>
    <row r="986" spans="4:8" ht="18">
      <c r="D986" s="3"/>
      <c r="E986" s="3"/>
      <c r="F986" s="3"/>
      <c r="G986" s="3"/>
      <c r="H986" s="3"/>
    </row>
    <row r="987" spans="4:8" ht="18">
      <c r="D987" s="3"/>
      <c r="E987" s="3"/>
      <c r="F987" s="3"/>
      <c r="G987" s="3"/>
      <c r="H987" s="3"/>
    </row>
    <row r="988" spans="4:8" ht="18">
      <c r="D988" s="3"/>
      <c r="E988" s="3"/>
      <c r="F988" s="3"/>
      <c r="G988" s="3"/>
      <c r="H988" s="3"/>
    </row>
    <row r="989" spans="4:8" ht="18">
      <c r="D989" s="3"/>
      <c r="E989" s="3"/>
      <c r="F989" s="3"/>
      <c r="G989" s="3"/>
      <c r="H989" s="3"/>
    </row>
    <row r="990" spans="4:8" ht="18">
      <c r="D990" s="3"/>
      <c r="E990" s="3"/>
      <c r="F990" s="3"/>
      <c r="G990" s="3"/>
      <c r="H990" s="3"/>
    </row>
    <row r="991" spans="4:8" ht="18">
      <c r="D991" s="3"/>
      <c r="E991" s="3"/>
      <c r="F991" s="3"/>
      <c r="G991" s="3"/>
      <c r="H991" s="3"/>
    </row>
    <row r="992" spans="4:8" ht="18">
      <c r="D992" s="3"/>
      <c r="E992" s="3"/>
      <c r="F992" s="3"/>
      <c r="G992" s="3"/>
      <c r="H992" s="3"/>
    </row>
    <row r="993" spans="4:8" ht="18">
      <c r="D993" s="3"/>
      <c r="E993" s="3"/>
      <c r="F993" s="3"/>
      <c r="G993" s="3"/>
      <c r="H993" s="3"/>
    </row>
    <row r="994" spans="4:8" ht="18">
      <c r="D994" s="3"/>
      <c r="E994" s="3"/>
      <c r="F994" s="3"/>
      <c r="G994" s="3"/>
      <c r="H994" s="3"/>
    </row>
    <row r="995" spans="4:8" ht="18">
      <c r="D995" s="3"/>
      <c r="E995" s="3"/>
      <c r="F995" s="3"/>
      <c r="G995" s="3"/>
      <c r="H995" s="3"/>
    </row>
    <row r="996" spans="4:8" ht="18">
      <c r="D996" s="3"/>
      <c r="E996" s="3"/>
      <c r="F996" s="3"/>
      <c r="G996" s="3"/>
      <c r="H996" s="3"/>
    </row>
    <row r="997" spans="4:8" ht="18">
      <c r="D997" s="3"/>
      <c r="E997" s="3"/>
      <c r="F997" s="3"/>
      <c r="G997" s="3"/>
      <c r="H997" s="3"/>
    </row>
    <row r="998" spans="4:8" ht="18">
      <c r="D998" s="3"/>
      <c r="E998" s="3"/>
      <c r="F998" s="3"/>
      <c r="G998" s="3"/>
      <c r="H998" s="3"/>
    </row>
    <row r="999" spans="4:8" ht="18">
      <c r="D999" s="3"/>
      <c r="E999" s="3"/>
      <c r="F999" s="3"/>
      <c r="G999" s="3"/>
      <c r="H999" s="3"/>
    </row>
    <row r="1000" spans="4:8" ht="18">
      <c r="D1000" s="3"/>
      <c r="E1000" s="3"/>
      <c r="F1000" s="3"/>
      <c r="G1000" s="3"/>
      <c r="H1000" s="3"/>
    </row>
    <row r="1001" spans="4:8" ht="18">
      <c r="D1001" s="3"/>
      <c r="E1001" s="3"/>
      <c r="F1001" s="3"/>
      <c r="G1001" s="3"/>
      <c r="H1001" s="3"/>
    </row>
    <row r="1002" spans="4:8" ht="18">
      <c r="D1002" s="3"/>
      <c r="E1002" s="3"/>
      <c r="F1002" s="3"/>
      <c r="G1002" s="3"/>
      <c r="H1002" s="3"/>
    </row>
    <row r="1003" spans="4:8" ht="18">
      <c r="D1003" s="3"/>
      <c r="E1003" s="3"/>
      <c r="F1003" s="3"/>
      <c r="G1003" s="3"/>
      <c r="H1003" s="3"/>
    </row>
    <row r="1004" spans="4:8" ht="18">
      <c r="D1004" s="3"/>
      <c r="E1004" s="3"/>
      <c r="F1004" s="3"/>
      <c r="G1004" s="3"/>
      <c r="H1004" s="3"/>
    </row>
    <row r="1005" spans="4:8" ht="18">
      <c r="D1005" s="3"/>
      <c r="E1005" s="3"/>
      <c r="F1005" s="3"/>
      <c r="G1005" s="3"/>
      <c r="H1005" s="3"/>
    </row>
    <row r="1006" spans="4:8" ht="18">
      <c r="D1006" s="3"/>
      <c r="E1006" s="3"/>
      <c r="F1006" s="3"/>
      <c r="G1006" s="3"/>
      <c r="H1006" s="3"/>
    </row>
    <row r="1007" spans="4:8" ht="18">
      <c r="D1007" s="3"/>
      <c r="E1007" s="3"/>
      <c r="F1007" s="3"/>
      <c r="G1007" s="3"/>
      <c r="H1007" s="3"/>
    </row>
    <row r="1008" spans="4:8" ht="18">
      <c r="D1008" s="3"/>
      <c r="E1008" s="3"/>
      <c r="F1008" s="3"/>
      <c r="G1008" s="3"/>
      <c r="H1008" s="3"/>
    </row>
    <row r="1009" spans="4:8" ht="18">
      <c r="D1009" s="3"/>
      <c r="E1009" s="3"/>
      <c r="F1009" s="3"/>
      <c r="G1009" s="3"/>
      <c r="H1009" s="3"/>
    </row>
    <row r="1010" spans="4:8" ht="18">
      <c r="D1010" s="3"/>
      <c r="E1010" s="3"/>
      <c r="F1010" s="3"/>
      <c r="G1010" s="3"/>
      <c r="H1010" s="3"/>
    </row>
    <row r="1011" spans="4:8" ht="18">
      <c r="D1011" s="3"/>
      <c r="E1011" s="3"/>
      <c r="F1011" s="3"/>
      <c r="G1011" s="3"/>
      <c r="H1011" s="3"/>
    </row>
    <row r="1012" spans="4:8" ht="18">
      <c r="D1012" s="3"/>
      <c r="E1012" s="3"/>
      <c r="F1012" s="3"/>
      <c r="G1012" s="3"/>
      <c r="H1012" s="3"/>
    </row>
    <row r="1013" spans="4:8" ht="18">
      <c r="D1013" s="3"/>
      <c r="E1013" s="3"/>
      <c r="F1013" s="3"/>
      <c r="G1013" s="3"/>
      <c r="H1013" s="3"/>
    </row>
    <row r="1014" spans="4:8" ht="18">
      <c r="D1014" s="3"/>
      <c r="E1014" s="3"/>
      <c r="F1014" s="3"/>
      <c r="G1014" s="3"/>
      <c r="H1014" s="3"/>
    </row>
    <row r="1015" spans="4:8" ht="18">
      <c r="D1015" s="3"/>
      <c r="E1015" s="3"/>
      <c r="F1015" s="3"/>
      <c r="G1015" s="3"/>
      <c r="H1015" s="3"/>
    </row>
    <row r="1016" spans="4:8" ht="18">
      <c r="D1016" s="3"/>
      <c r="E1016" s="3"/>
      <c r="F1016" s="3"/>
      <c r="G1016" s="3"/>
      <c r="H1016" s="3"/>
    </row>
    <row r="1017" spans="4:8" ht="18">
      <c r="D1017" s="3"/>
      <c r="E1017" s="3"/>
      <c r="F1017" s="3"/>
      <c r="G1017" s="3"/>
      <c r="H1017" s="3"/>
    </row>
    <row r="1018" spans="4:8" ht="18">
      <c r="D1018" s="3"/>
      <c r="E1018" s="3"/>
      <c r="F1018" s="3"/>
      <c r="G1018" s="3"/>
      <c r="H1018" s="3"/>
    </row>
    <row r="1019" spans="4:8" ht="18">
      <c r="D1019" s="3"/>
      <c r="E1019" s="3"/>
      <c r="F1019" s="3"/>
      <c r="G1019" s="3"/>
      <c r="H1019" s="3"/>
    </row>
    <row r="1020" spans="4:8" ht="18">
      <c r="D1020" s="3"/>
      <c r="E1020" s="3"/>
      <c r="F1020" s="3"/>
      <c r="G1020" s="3"/>
      <c r="H1020" s="3"/>
    </row>
    <row r="1021" spans="4:8" ht="18">
      <c r="D1021" s="3"/>
      <c r="E1021" s="3"/>
      <c r="F1021" s="3"/>
      <c r="G1021" s="3"/>
      <c r="H1021" s="3"/>
    </row>
    <row r="1022" spans="4:8" ht="18">
      <c r="D1022" s="3"/>
      <c r="E1022" s="3"/>
      <c r="F1022" s="3"/>
      <c r="G1022" s="3"/>
      <c r="H1022" s="3"/>
    </row>
    <row r="1023" spans="4:8" ht="18">
      <c r="D1023" s="3"/>
      <c r="E1023" s="3"/>
      <c r="F1023" s="3"/>
      <c r="G1023" s="3"/>
      <c r="H1023" s="3"/>
    </row>
    <row r="1024" spans="4:8" ht="18">
      <c r="D1024" s="3"/>
      <c r="E1024" s="3"/>
      <c r="F1024" s="3"/>
      <c r="G1024" s="3"/>
      <c r="H1024" s="3"/>
    </row>
    <row r="1025" spans="4:8" ht="18">
      <c r="D1025" s="3"/>
      <c r="E1025" s="3"/>
      <c r="F1025" s="3"/>
      <c r="G1025" s="3"/>
      <c r="H1025" s="3"/>
    </row>
    <row r="1026" spans="4:8" ht="18">
      <c r="D1026" s="3"/>
      <c r="E1026" s="3"/>
      <c r="F1026" s="3"/>
      <c r="G1026" s="3"/>
      <c r="H1026" s="3"/>
    </row>
    <row r="1027" spans="4:8" ht="18">
      <c r="D1027" s="3"/>
      <c r="E1027" s="3"/>
      <c r="F1027" s="3"/>
      <c r="G1027" s="3"/>
      <c r="H1027" s="3"/>
    </row>
    <row r="1028" spans="4:8" ht="18">
      <c r="D1028" s="3"/>
      <c r="E1028" s="3"/>
      <c r="F1028" s="3"/>
      <c r="G1028" s="3"/>
      <c r="H1028" s="3"/>
    </row>
    <row r="1029" spans="4:8" ht="18">
      <c r="D1029" s="3"/>
      <c r="E1029" s="3"/>
      <c r="F1029" s="3"/>
      <c r="G1029" s="3"/>
      <c r="H1029" s="3"/>
    </row>
    <row r="1030" spans="4:8" ht="18">
      <c r="D1030" s="3"/>
      <c r="E1030" s="3"/>
      <c r="F1030" s="3"/>
      <c r="G1030" s="3"/>
      <c r="H1030" s="3"/>
    </row>
    <row r="1031" spans="4:8" ht="18">
      <c r="D1031" s="3"/>
      <c r="E1031" s="3"/>
      <c r="F1031" s="3"/>
      <c r="G1031" s="3"/>
      <c r="H1031" s="3"/>
    </row>
    <row r="1032" spans="4:8" ht="18">
      <c r="D1032" s="3"/>
      <c r="E1032" s="3"/>
      <c r="F1032" s="3"/>
      <c r="G1032" s="3"/>
      <c r="H1032" s="3"/>
    </row>
    <row r="1033" spans="4:8" ht="18">
      <c r="D1033" s="3"/>
      <c r="E1033" s="3"/>
      <c r="F1033" s="3"/>
      <c r="G1033" s="3"/>
      <c r="H1033" s="3"/>
    </row>
    <row r="1034" spans="4:8" ht="18">
      <c r="D1034" s="3"/>
      <c r="E1034" s="3"/>
      <c r="F1034" s="3"/>
      <c r="G1034" s="3"/>
      <c r="H1034" s="3"/>
    </row>
    <row r="1035" spans="4:8" ht="18">
      <c r="D1035" s="3"/>
      <c r="E1035" s="3"/>
      <c r="F1035" s="3"/>
      <c r="G1035" s="3"/>
      <c r="H1035" s="3"/>
    </row>
    <row r="1036" spans="4:8" ht="18">
      <c r="D1036" s="3"/>
      <c r="E1036" s="3"/>
      <c r="F1036" s="3"/>
      <c r="G1036" s="3"/>
      <c r="H1036" s="3"/>
    </row>
    <row r="1037" spans="4:8" ht="18">
      <c r="D1037" s="3"/>
      <c r="E1037" s="3"/>
      <c r="F1037" s="3"/>
      <c r="G1037" s="3"/>
      <c r="H1037" s="3"/>
    </row>
    <row r="1038" spans="4:8" ht="18">
      <c r="D1038" s="3"/>
      <c r="E1038" s="3"/>
      <c r="F1038" s="3"/>
      <c r="G1038" s="3"/>
      <c r="H1038" s="3"/>
    </row>
    <row r="1039" spans="4:8" ht="18">
      <c r="D1039" s="3"/>
      <c r="E1039" s="3"/>
      <c r="F1039" s="3"/>
      <c r="G1039" s="3"/>
      <c r="H1039" s="3"/>
    </row>
    <row r="1040" spans="4:8" ht="18">
      <c r="D1040" s="3"/>
      <c r="E1040" s="3"/>
      <c r="F1040" s="3"/>
      <c r="G1040" s="3"/>
      <c r="H1040" s="3"/>
    </row>
    <row r="1041" spans="4:8" ht="18">
      <c r="D1041" s="3"/>
      <c r="E1041" s="3"/>
      <c r="F1041" s="3"/>
      <c r="G1041" s="3"/>
      <c r="H1041" s="3"/>
    </row>
    <row r="1042" spans="4:8" ht="18">
      <c r="D1042" s="3"/>
      <c r="E1042" s="3"/>
      <c r="F1042" s="3"/>
      <c r="G1042" s="3"/>
      <c r="H1042" s="3"/>
    </row>
    <row r="1043" spans="4:8" ht="18">
      <c r="D1043" s="3"/>
      <c r="E1043" s="3"/>
      <c r="F1043" s="3"/>
      <c r="G1043" s="3"/>
      <c r="H1043" s="3"/>
    </row>
    <row r="1044" spans="4:8" ht="18">
      <c r="D1044" s="3"/>
      <c r="E1044" s="3"/>
      <c r="F1044" s="3"/>
      <c r="G1044" s="3"/>
      <c r="H1044" s="3"/>
    </row>
    <row r="1045" spans="4:8" ht="18">
      <c r="D1045" s="3"/>
      <c r="E1045" s="3"/>
      <c r="F1045" s="3"/>
      <c r="G1045" s="3"/>
      <c r="H1045" s="3"/>
    </row>
    <row r="1046" spans="4:8" ht="18">
      <c r="D1046" s="3"/>
      <c r="E1046" s="3"/>
      <c r="F1046" s="3"/>
      <c r="G1046" s="3"/>
      <c r="H1046" s="3"/>
    </row>
    <row r="1047" spans="4:8" ht="18">
      <c r="D1047" s="3"/>
      <c r="E1047" s="3"/>
      <c r="F1047" s="3"/>
      <c r="G1047" s="3"/>
      <c r="H1047" s="3"/>
    </row>
    <row r="1048" spans="4:8" ht="18">
      <c r="D1048" s="3"/>
      <c r="E1048" s="3"/>
      <c r="F1048" s="3"/>
      <c r="G1048" s="3"/>
      <c r="H1048" s="3"/>
    </row>
    <row r="1049" spans="4:8" ht="18">
      <c r="D1049" s="3"/>
      <c r="E1049" s="3"/>
      <c r="F1049" s="3"/>
      <c r="G1049" s="3"/>
      <c r="H1049" s="3"/>
    </row>
    <row r="1050" spans="4:8" ht="18">
      <c r="D1050" s="3"/>
      <c r="E1050" s="3"/>
      <c r="F1050" s="3"/>
      <c r="G1050" s="3"/>
      <c r="H1050" s="3"/>
    </row>
    <row r="1051" spans="4:8" ht="18">
      <c r="D1051" s="3"/>
      <c r="E1051" s="3"/>
      <c r="F1051" s="3"/>
      <c r="G1051" s="3"/>
      <c r="H1051" s="3"/>
    </row>
    <row r="1052" spans="4:8" ht="18">
      <c r="D1052" s="3"/>
      <c r="E1052" s="3"/>
      <c r="F1052" s="3"/>
      <c r="G1052" s="3"/>
      <c r="H1052" s="3"/>
    </row>
    <row r="1053" spans="4:8" ht="18">
      <c r="D1053" s="3"/>
      <c r="E1053" s="3"/>
      <c r="F1053" s="3"/>
      <c r="G1053" s="3"/>
      <c r="H1053" s="3"/>
    </row>
    <row r="1054" spans="4:8" ht="18">
      <c r="D1054" s="3"/>
      <c r="E1054" s="3"/>
      <c r="F1054" s="3"/>
      <c r="G1054" s="3"/>
      <c r="H1054" s="3"/>
    </row>
    <row r="1055" spans="4:8" ht="18">
      <c r="D1055" s="3"/>
      <c r="E1055" s="3"/>
      <c r="F1055" s="3"/>
      <c r="G1055" s="3"/>
      <c r="H1055" s="3"/>
    </row>
    <row r="1056" spans="4:8" ht="18">
      <c r="D1056" s="3"/>
      <c r="E1056" s="3"/>
      <c r="F1056" s="3"/>
      <c r="G1056" s="3"/>
      <c r="H1056" s="3"/>
    </row>
    <row r="1057" spans="4:8" ht="18">
      <c r="D1057" s="3"/>
      <c r="E1057" s="3"/>
      <c r="F1057" s="3"/>
      <c r="G1057" s="3"/>
      <c r="H1057" s="3"/>
    </row>
    <row r="1058" spans="4:8" ht="18">
      <c r="D1058" s="3"/>
      <c r="E1058" s="3"/>
      <c r="F1058" s="3"/>
      <c r="G1058" s="3"/>
      <c r="H1058" s="3"/>
    </row>
    <row r="1059" spans="4:8" ht="18">
      <c r="D1059" s="3"/>
      <c r="E1059" s="3"/>
      <c r="F1059" s="3"/>
      <c r="G1059" s="3"/>
      <c r="H1059" s="3"/>
    </row>
    <row r="1060" spans="4:8" ht="18">
      <c r="D1060" s="3"/>
      <c r="E1060" s="3"/>
      <c r="F1060" s="3"/>
      <c r="G1060" s="3"/>
      <c r="H1060" s="3"/>
    </row>
    <row r="1061" spans="4:8" ht="18">
      <c r="D1061" s="3"/>
      <c r="E1061" s="3"/>
      <c r="F1061" s="3"/>
      <c r="G1061" s="3"/>
      <c r="H1061" s="3"/>
    </row>
    <row r="1062" spans="4:8" ht="18">
      <c r="D1062" s="3"/>
      <c r="E1062" s="3"/>
      <c r="F1062" s="3"/>
      <c r="G1062" s="3"/>
      <c r="H1062" s="3"/>
    </row>
    <row r="1063" spans="4:8" ht="18">
      <c r="D1063" s="3"/>
      <c r="E1063" s="3"/>
      <c r="F1063" s="3"/>
      <c r="G1063" s="3"/>
      <c r="H1063" s="3"/>
    </row>
    <row r="1064" spans="4:8" ht="18">
      <c r="D1064" s="3"/>
      <c r="E1064" s="3"/>
      <c r="F1064" s="3"/>
      <c r="G1064" s="3"/>
      <c r="H1064" s="3"/>
    </row>
    <row r="1065" spans="4:8" ht="18">
      <c r="D1065" s="3"/>
      <c r="E1065" s="3"/>
      <c r="F1065" s="3"/>
      <c r="G1065" s="3"/>
      <c r="H1065" s="3"/>
    </row>
  </sheetData>
  <sheetProtection/>
  <mergeCells count="31">
    <mergeCell ref="B5:H5"/>
    <mergeCell ref="B6:H6"/>
    <mergeCell ref="B7:B9"/>
    <mergeCell ref="C7:C9"/>
    <mergeCell ref="D8:D9"/>
    <mergeCell ref="E8:G8"/>
    <mergeCell ref="D7:G7"/>
    <mergeCell ref="H7:J7"/>
    <mergeCell ref="I8:J8"/>
    <mergeCell ref="H8:H9"/>
    <mergeCell ref="K7:K9"/>
    <mergeCell ref="K71:K72"/>
    <mergeCell ref="I64:I65"/>
    <mergeCell ref="J64:J65"/>
    <mergeCell ref="K64:K65"/>
    <mergeCell ref="I71:I72"/>
    <mergeCell ref="J71:J72"/>
    <mergeCell ref="A7:A9"/>
    <mergeCell ref="A71:A72"/>
    <mergeCell ref="B71:B72"/>
    <mergeCell ref="D71:D72"/>
    <mergeCell ref="A64:A65"/>
    <mergeCell ref="B64:B65"/>
    <mergeCell ref="D64:D65"/>
    <mergeCell ref="E71:E72"/>
    <mergeCell ref="H64:H65"/>
    <mergeCell ref="H71:H72"/>
    <mergeCell ref="F71:F72"/>
    <mergeCell ref="G71:G72"/>
    <mergeCell ref="E64:E65"/>
    <mergeCell ref="F64:F65"/>
  </mergeCells>
  <printOptions horizontalCentered="1"/>
  <pageMargins left="0.7874015748031497" right="0.3937007874015748" top="0.5905511811023623" bottom="0.1968503937007874" header="0.15748031496062992" footer="0.2362204724409449"/>
  <pageSetup horizontalDpi="600" verticalDpi="600" orientation="landscape" paperSize="9" scale="47" r:id="rId1"/>
  <rowBreaks count="4" manualBreakCount="4">
    <brk id="55" max="10" man="1"/>
    <brk id="72" max="10" man="1"/>
    <brk id="96" max="10" man="1"/>
    <brk id="135" max="10" man="1"/>
  </rowBreaks>
  <ignoredErrors>
    <ignoredError sqref="A63:B63 A54:B56 A72:B72 A61:B61 A94:B94 B105 B127 A10:B13 B153:B155 A36:B36 A48:B48 A102:A103 B124 A108:A121 B15:B16 B44 B40:B42 B57 B59:B60 B71 B73 B80:B81 B85:B93 B96:B103 A97:A100 B108:B122 B150 A136:B142 A146:B148 B24:B25 B37 A133:B133 A22:B22" numberStoredAsText="1"/>
    <ignoredError sqref="D9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Лена</cp:lastModifiedBy>
  <cp:lastPrinted>2014-01-27T08:14:16Z</cp:lastPrinted>
  <dcterms:created xsi:type="dcterms:W3CDTF">2012-05-14T05:50:36Z</dcterms:created>
  <dcterms:modified xsi:type="dcterms:W3CDTF">2014-01-27T08:20:26Z</dcterms:modified>
  <cp:category/>
  <cp:version/>
  <cp:contentType/>
  <cp:contentStatus/>
</cp:coreProperties>
</file>