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105" activeTab="0"/>
  </bookViews>
  <sheets>
    <sheet name="Лист" sheetId="1" r:id="rId1"/>
  </sheets>
  <definedNames>
    <definedName name="_xlnm.Print_Area" localSheetId="0">'Лист'!$A$1:$F$47</definedName>
  </definedNames>
  <calcPr fullCalcOnLoad="1"/>
</workbook>
</file>

<file path=xl/sharedStrings.xml><?xml version="1.0" encoding="utf-8"?>
<sst xmlns="http://schemas.openxmlformats.org/spreadsheetml/2006/main" count="94" uniqueCount="59">
  <si>
    <t xml:space="preserve">Основні показники   </t>
  </si>
  <si>
    <t>Одиниця виміру</t>
  </si>
  <si>
    <t xml:space="preserve"> Показники</t>
  </si>
  <si>
    <t>Фінансові  показники</t>
  </si>
  <si>
    <t>1.</t>
  </si>
  <si>
    <t>тис.грн.</t>
  </si>
  <si>
    <t>1.1.</t>
  </si>
  <si>
    <t>Доходи місцевого бюджету - всього ( без трансфертів з держбюджету)</t>
  </si>
  <si>
    <t>1.1.1.</t>
  </si>
  <si>
    <t>1.1.1.1</t>
  </si>
  <si>
    <t xml:space="preserve"> - доходи, що враховуються при розрахунках обсягу міжбюджетних трнасфертів </t>
  </si>
  <si>
    <t>1.1.1.2</t>
  </si>
  <si>
    <t xml:space="preserve"> - доходи, що не враховуються при розрахунках обсягу міжбюджетних трнасфертів </t>
  </si>
  <si>
    <t>1.1.2.</t>
  </si>
  <si>
    <t>- бюджет розвитку</t>
  </si>
  <si>
    <t>Питома вага бюджету розвитку місцевих бюджетів у загальному обсязі місцевих бюджетів</t>
  </si>
  <si>
    <t>%</t>
  </si>
  <si>
    <t>1.2.</t>
  </si>
  <si>
    <t>дотація вирівнювання</t>
  </si>
  <si>
    <t>додаткові дотації</t>
  </si>
  <si>
    <t>субвенції на виконання окремих програм соціального захисту, в т.ч.</t>
  </si>
  <si>
    <t xml:space="preserve"> -  на допомогу сім'ям з дітьми</t>
  </si>
  <si>
    <t xml:space="preserve"> - на оплату енергоносіїв </t>
  </si>
  <si>
    <t xml:space="preserve"> -  на надання пільг з послуг зв'язку та  компенсацію за пільговий проїзд</t>
  </si>
  <si>
    <t xml:space="preserve"> -  на оплату твердого та рідкого пічного  палива  </t>
  </si>
  <si>
    <t xml:space="preserve"> - на дітей-сиріт та дітей, позбавлених батьківського піклування</t>
  </si>
  <si>
    <t>інші субвенції, в т.ч.</t>
  </si>
  <si>
    <t xml:space="preserve"> -  на  ремонт та утримання вулиць і доріг комунал. власності у населених пунктах </t>
  </si>
  <si>
    <t xml:space="preserve"> - на різницю в тарифах </t>
  </si>
  <si>
    <t>х</t>
  </si>
  <si>
    <t xml:space="preserve"> - на фінансування ремонту приміщень управлінь праці та соціального захисту</t>
  </si>
  <si>
    <t>1.3.</t>
  </si>
  <si>
    <t xml:space="preserve">  - на утримання притулків для дітей, центрів соціально-психологічної реабілітації дітей </t>
  </si>
  <si>
    <t xml:space="preserve"> - на утримання соціального гуртожитку для дітей - сиріт та дітей позбавлених батьківського піклування</t>
  </si>
  <si>
    <t xml:space="preserve"> - на надання вторинної медичної допомоги</t>
  </si>
  <si>
    <t xml:space="preserve"> - на надання іншої медичної допомоги</t>
  </si>
  <si>
    <t>2.</t>
  </si>
  <si>
    <t xml:space="preserve"> - видатки за рахунок коштів субвенцій з держбюджету</t>
  </si>
  <si>
    <t>2.1.</t>
  </si>
  <si>
    <t>2.1.1.</t>
  </si>
  <si>
    <t xml:space="preserve"> - видатки, що враховуються при розрахунках обсягу міжбюджетних трнасфертів </t>
  </si>
  <si>
    <t>2.1.2.</t>
  </si>
  <si>
    <t xml:space="preserve"> - видатки, що не враховуються при розрахунках обсягу міжбюджетних трнасфертів </t>
  </si>
  <si>
    <t>2.1.3.</t>
  </si>
  <si>
    <t>2.2.</t>
  </si>
  <si>
    <t>2.3.</t>
  </si>
  <si>
    <t>Кошти, що передаються до державного бюджету</t>
  </si>
  <si>
    <r>
      <t xml:space="preserve">Доходи місцевого бюджету - всього </t>
    </r>
    <r>
      <rPr>
        <sz val="14"/>
        <rFont val="Times New Roman"/>
        <family val="1"/>
      </rPr>
      <t>( з трансфертами)</t>
    </r>
  </si>
  <si>
    <r>
      <t xml:space="preserve">Загальний фонд, </t>
    </r>
    <r>
      <rPr>
        <sz val="14"/>
        <rFont val="Times New Roman"/>
        <family val="1"/>
      </rPr>
      <t xml:space="preserve">в т.ч. </t>
    </r>
  </si>
  <si>
    <r>
      <t xml:space="preserve">Спеціальний фонд, </t>
    </r>
    <r>
      <rPr>
        <sz val="14"/>
        <rFont val="Times New Roman"/>
        <family val="1"/>
      </rPr>
      <t>у тому числі:</t>
    </r>
  </si>
  <si>
    <r>
      <t>Трансферти з державного бюджету</t>
    </r>
    <r>
      <rPr>
        <sz val="14"/>
        <rFont val="Times New Roman"/>
        <family val="1"/>
      </rPr>
      <t xml:space="preserve"> - разом, з них</t>
    </r>
  </si>
  <si>
    <r>
      <t>Додаткові дотації з обласного бюджету -</t>
    </r>
    <r>
      <rPr>
        <sz val="14"/>
        <rFont val="Times New Roman"/>
        <family val="1"/>
      </rPr>
      <t xml:space="preserve"> разом, з них</t>
    </r>
  </si>
  <si>
    <r>
      <t>Видатки місцевих бюджетів</t>
    </r>
    <r>
      <rPr>
        <sz val="14"/>
        <rFont val="Times New Roman"/>
        <family val="1"/>
      </rPr>
      <t xml:space="preserve"> - всього, у тому числі: </t>
    </r>
  </si>
  <si>
    <r>
      <t>Загальний фонд,</t>
    </r>
    <r>
      <rPr>
        <sz val="14"/>
        <rFont val="Times New Roman"/>
        <family val="1"/>
      </rPr>
      <t xml:space="preserve"> у тому числі:</t>
    </r>
  </si>
  <si>
    <r>
      <t>Спеціальний фонд</t>
    </r>
    <r>
      <rPr>
        <sz val="14"/>
        <rFont val="Times New Roman"/>
        <family val="1"/>
      </rPr>
      <t>, у тому числі:</t>
    </r>
  </si>
  <si>
    <t>2013 рік фактичне виконання</t>
  </si>
  <si>
    <t>2014 рік  прогноз у % до очік. вик. 2013 року</t>
  </si>
  <si>
    <t xml:space="preserve"> 2014 рік прогноз </t>
  </si>
  <si>
    <t xml:space="preserve"> економічного і соціального розвитку  міста Ясинувата   на 2014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</si>
</sst>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4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20" xfId="0" applyFont="1" applyBorder="1" applyAlignment="1">
      <alignment wrapText="1"/>
    </xf>
    <xf numFmtId="14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0" xfId="0" applyNumberFormat="1" applyFont="1" applyBorder="1" applyAlignment="1">
      <alignment/>
    </xf>
    <xf numFmtId="16" fontId="4" fillId="0" borderId="12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textRotation="180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0" fontId="13" fillId="0" borderId="0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0" fontId="4" fillId="0" borderId="0" xfId="43" applyFont="1" applyAlignment="1">
      <alignment/>
    </xf>
    <xf numFmtId="0" fontId="1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Normal="75" zoomScalePageLayoutView="0" workbookViewId="0" topLeftCell="B1">
      <pane ySplit="6" topLeftCell="A31" activePane="bottomLeft" state="frozen"/>
      <selection pane="topLeft" activeCell="B1" sqref="B1"/>
      <selection pane="bottomLeft" activeCell="F38" sqref="F38"/>
    </sheetView>
  </sheetViews>
  <sheetFormatPr defaultColWidth="8.875" defaultRowHeight="12.75"/>
  <cols>
    <col min="1" max="1" width="9.00390625" style="1" customWidth="1"/>
    <col min="2" max="2" width="141.25390625" style="1" customWidth="1"/>
    <col min="3" max="3" width="11.25390625" style="1" customWidth="1"/>
    <col min="4" max="4" width="18.75390625" style="1" customWidth="1"/>
    <col min="5" max="5" width="15.125" style="1" customWidth="1"/>
    <col min="6" max="6" width="19.75390625" style="1" customWidth="1"/>
    <col min="7" max="7" width="14.25390625" style="1" customWidth="1"/>
    <col min="8" max="8" width="13.75390625" style="1" customWidth="1"/>
    <col min="9" max="9" width="9.00390625" style="1" bestFit="1" customWidth="1"/>
    <col min="10" max="16384" width="8.875" style="1" customWidth="1"/>
  </cols>
  <sheetData>
    <row r="1" spans="2:6" ht="20.25">
      <c r="B1" s="49" t="s">
        <v>0</v>
      </c>
      <c r="C1" s="49"/>
      <c r="D1" s="49"/>
      <c r="E1" s="49"/>
      <c r="F1" s="49"/>
    </row>
    <row r="2" spans="2:6" ht="20.25">
      <c r="B2" s="49" t="s">
        <v>58</v>
      </c>
      <c r="C2" s="49"/>
      <c r="D2" s="49"/>
      <c r="E2" s="49"/>
      <c r="F2" s="49"/>
    </row>
    <row r="3" ht="19.5" thickBot="1"/>
    <row r="4" spans="2:6" ht="18.75" customHeight="1">
      <c r="B4" s="2"/>
      <c r="C4" s="50" t="s">
        <v>1</v>
      </c>
      <c r="D4" s="54" t="s">
        <v>55</v>
      </c>
      <c r="E4" s="50" t="s">
        <v>57</v>
      </c>
      <c r="F4" s="50" t="s">
        <v>56</v>
      </c>
    </row>
    <row r="5" spans="2:6" s="3" customFormat="1" ht="93.75" customHeight="1" thickBot="1">
      <c r="B5" s="4" t="s">
        <v>2</v>
      </c>
      <c r="C5" s="51"/>
      <c r="D5" s="55"/>
      <c r="E5" s="51"/>
      <c r="F5" s="51"/>
    </row>
    <row r="6" spans="1:6" s="3" customFormat="1" ht="21" customHeight="1" thickBot="1">
      <c r="A6" s="5"/>
      <c r="B6" s="6">
        <v>1</v>
      </c>
      <c r="C6" s="7">
        <v>2</v>
      </c>
      <c r="D6" s="8">
        <v>4</v>
      </c>
      <c r="E6" s="8">
        <v>5</v>
      </c>
      <c r="F6" s="9">
        <v>6</v>
      </c>
    </row>
    <row r="7" spans="1:6" s="3" customFormat="1" ht="25.5" customHeight="1">
      <c r="A7" s="5"/>
      <c r="B7" s="10" t="s">
        <v>3</v>
      </c>
      <c r="C7" s="11"/>
      <c r="D7" s="12"/>
      <c r="E7" s="13"/>
      <c r="F7" s="14"/>
    </row>
    <row r="8" spans="1:7" ht="19.5">
      <c r="A8" s="15" t="s">
        <v>4</v>
      </c>
      <c r="B8" s="16" t="s">
        <v>47</v>
      </c>
      <c r="C8" s="17" t="s">
        <v>5</v>
      </c>
      <c r="D8" s="18">
        <f>D9+D16+D30</f>
        <v>124247.76199999999</v>
      </c>
      <c r="E8" s="18">
        <f>E9+E16+E30</f>
        <v>142816.646</v>
      </c>
      <c r="F8" s="19">
        <f aca="true" t="shared" si="0" ref="F8:F14">E8/D8*100</f>
        <v>114.94504504636471</v>
      </c>
      <c r="G8" s="20"/>
    </row>
    <row r="9" spans="1:6" ht="21.75" customHeight="1">
      <c r="A9" s="15" t="s">
        <v>6</v>
      </c>
      <c r="B9" s="21" t="s">
        <v>7</v>
      </c>
      <c r="C9" s="17" t="s">
        <v>5</v>
      </c>
      <c r="D9" s="19">
        <f>D10+D13</f>
        <v>55496.945</v>
      </c>
      <c r="E9" s="19">
        <f>E10+E13</f>
        <v>67421.586</v>
      </c>
      <c r="F9" s="19">
        <f t="shared" si="0"/>
        <v>121.48702239375517</v>
      </c>
    </row>
    <row r="10" spans="1:6" ht="18.75">
      <c r="A10" s="22" t="s">
        <v>8</v>
      </c>
      <c r="B10" s="16" t="s">
        <v>48</v>
      </c>
      <c r="C10" s="17" t="s">
        <v>5</v>
      </c>
      <c r="D10" s="19">
        <f>D11+D12</f>
        <v>43144.507</v>
      </c>
      <c r="E10" s="19">
        <f>E11+E12</f>
        <v>57578.619999999995</v>
      </c>
      <c r="F10" s="19">
        <f t="shared" si="0"/>
        <v>133.45527392397833</v>
      </c>
    </row>
    <row r="11" spans="1:6" ht="18.75">
      <c r="A11" s="15" t="s">
        <v>9</v>
      </c>
      <c r="B11" s="23" t="s">
        <v>10</v>
      </c>
      <c r="C11" s="17" t="s">
        <v>5</v>
      </c>
      <c r="D11" s="19">
        <v>37323.001</v>
      </c>
      <c r="E11" s="19">
        <v>47637.1</v>
      </c>
      <c r="F11" s="19">
        <f t="shared" si="0"/>
        <v>127.63469904255555</v>
      </c>
    </row>
    <row r="12" spans="1:6" ht="18.75">
      <c r="A12" s="15" t="s">
        <v>11</v>
      </c>
      <c r="B12" s="23" t="s">
        <v>12</v>
      </c>
      <c r="C12" s="17" t="s">
        <v>5</v>
      </c>
      <c r="D12" s="19">
        <v>5821.506</v>
      </c>
      <c r="E12" s="19">
        <v>9941.52</v>
      </c>
      <c r="F12" s="19">
        <f t="shared" si="0"/>
        <v>170.77230531068764</v>
      </c>
    </row>
    <row r="13" spans="1:6" ht="18.75">
      <c r="A13" s="15" t="s">
        <v>13</v>
      </c>
      <c r="B13" s="16" t="s">
        <v>49</v>
      </c>
      <c r="C13" s="17" t="s">
        <v>5</v>
      </c>
      <c r="D13" s="19">
        <v>12352.438</v>
      </c>
      <c r="E13" s="19">
        <v>9842.966</v>
      </c>
      <c r="F13" s="19">
        <f t="shared" si="0"/>
        <v>79.68439914452516</v>
      </c>
    </row>
    <row r="14" spans="1:6" ht="18.75">
      <c r="A14" s="15"/>
      <c r="B14" s="24" t="s">
        <v>14</v>
      </c>
      <c r="C14" s="17" t="s">
        <v>5</v>
      </c>
      <c r="D14" s="19">
        <v>4580.863</v>
      </c>
      <c r="E14" s="19">
        <v>7983.536</v>
      </c>
      <c r="F14" s="19">
        <f t="shared" si="0"/>
        <v>174.28017384497198</v>
      </c>
    </row>
    <row r="15" spans="1:6" ht="18.75">
      <c r="A15" s="15"/>
      <c r="B15" s="21" t="s">
        <v>15</v>
      </c>
      <c r="C15" s="17" t="s">
        <v>16</v>
      </c>
      <c r="D15" s="19">
        <f>D14/D9*100</f>
        <v>8.254261563406779</v>
      </c>
      <c r="E15" s="19">
        <f>E14/E9*100</f>
        <v>11.841216550438313</v>
      </c>
      <c r="F15" s="19"/>
    </row>
    <row r="16" spans="1:7" ht="18.75">
      <c r="A16" s="25" t="s">
        <v>17</v>
      </c>
      <c r="B16" s="16" t="s">
        <v>50</v>
      </c>
      <c r="C16" s="17" t="s">
        <v>5</v>
      </c>
      <c r="D16" s="19">
        <f>D17+D18+D19+D25</f>
        <v>50897.136999999995</v>
      </c>
      <c r="E16" s="19">
        <f>E17+E18+E19+E25</f>
        <v>56747.86000000001</v>
      </c>
      <c r="F16" s="19">
        <f aca="true" t="shared" si="1" ref="F16:F26">E16/D16*100</f>
        <v>111.4951907805738</v>
      </c>
      <c r="G16" s="20"/>
    </row>
    <row r="17" spans="1:7" ht="18.75">
      <c r="A17" s="15"/>
      <c r="B17" s="23" t="s">
        <v>18</v>
      </c>
      <c r="C17" s="17" t="s">
        <v>5</v>
      </c>
      <c r="D17" s="19">
        <v>5855.7</v>
      </c>
      <c r="E17" s="19">
        <v>9000.9</v>
      </c>
      <c r="F17" s="19">
        <f t="shared" si="1"/>
        <v>153.71176802090272</v>
      </c>
      <c r="G17" s="20"/>
    </row>
    <row r="18" spans="1:7" ht="18.75">
      <c r="A18" s="15"/>
      <c r="B18" s="23" t="s">
        <v>19</v>
      </c>
      <c r="C18" s="17" t="s">
        <v>5</v>
      </c>
      <c r="D18" s="19">
        <v>3722.5</v>
      </c>
      <c r="E18" s="19"/>
      <c r="F18" s="19">
        <f t="shared" si="1"/>
        <v>0</v>
      </c>
      <c r="G18" s="20"/>
    </row>
    <row r="19" spans="1:7" ht="18.75">
      <c r="A19" s="15"/>
      <c r="B19" s="23" t="s">
        <v>20</v>
      </c>
      <c r="C19" s="17" t="s">
        <v>5</v>
      </c>
      <c r="D19" s="19">
        <f>SUM(D20:D24)</f>
        <v>37980.92</v>
      </c>
      <c r="E19" s="19">
        <f>SUM(E20:E24)</f>
        <v>46407.8</v>
      </c>
      <c r="F19" s="19">
        <f t="shared" si="1"/>
        <v>122.18714027990897</v>
      </c>
      <c r="G19" s="20"/>
    </row>
    <row r="20" spans="1:7" ht="18.75">
      <c r="A20" s="15"/>
      <c r="B20" s="23" t="s">
        <v>21</v>
      </c>
      <c r="C20" s="17" t="s">
        <v>5</v>
      </c>
      <c r="D20" s="19">
        <v>23449.174</v>
      </c>
      <c r="E20" s="19">
        <v>29812.3</v>
      </c>
      <c r="F20" s="19">
        <f t="shared" si="1"/>
        <v>127.13582150057823</v>
      </c>
      <c r="G20" s="20"/>
    </row>
    <row r="21" spans="1:7" ht="18.75">
      <c r="A21" s="15"/>
      <c r="B21" s="23" t="s">
        <v>22</v>
      </c>
      <c r="C21" s="17" t="s">
        <v>5</v>
      </c>
      <c r="D21" s="19">
        <v>6194.785</v>
      </c>
      <c r="E21" s="19">
        <v>8057.4</v>
      </c>
      <c r="F21" s="19">
        <f t="shared" si="1"/>
        <v>130.06746803964947</v>
      </c>
      <c r="G21" s="20"/>
    </row>
    <row r="22" spans="1:7" ht="18" customHeight="1">
      <c r="A22" s="15"/>
      <c r="B22" s="23" t="s">
        <v>23</v>
      </c>
      <c r="C22" s="17" t="s">
        <v>5</v>
      </c>
      <c r="D22" s="19">
        <v>7493.412</v>
      </c>
      <c r="E22" s="19">
        <v>7593.5</v>
      </c>
      <c r="F22" s="19">
        <f t="shared" si="1"/>
        <v>101.33567992791535</v>
      </c>
      <c r="G22" s="20"/>
    </row>
    <row r="23" spans="1:7" ht="18.75">
      <c r="A23" s="15"/>
      <c r="B23" s="23" t="s">
        <v>24</v>
      </c>
      <c r="C23" s="17" t="s">
        <v>5</v>
      </c>
      <c r="D23" s="19">
        <v>361.757</v>
      </c>
      <c r="E23" s="19">
        <v>390.8</v>
      </c>
      <c r="F23" s="19">
        <f t="shared" si="1"/>
        <v>108.02831735115008</v>
      </c>
      <c r="G23" s="20"/>
    </row>
    <row r="24" spans="1:7" ht="18.75">
      <c r="A24" s="15"/>
      <c r="B24" s="23" t="s">
        <v>25</v>
      </c>
      <c r="C24" s="17" t="s">
        <v>5</v>
      </c>
      <c r="D24" s="19">
        <v>481.792</v>
      </c>
      <c r="E24" s="19">
        <v>553.8</v>
      </c>
      <c r="F24" s="19">
        <f t="shared" si="1"/>
        <v>114.94586875664187</v>
      </c>
      <c r="G24" s="20"/>
    </row>
    <row r="25" spans="1:7" ht="18.75">
      <c r="A25" s="15"/>
      <c r="B25" s="23" t="s">
        <v>26</v>
      </c>
      <c r="C25" s="17" t="s">
        <v>5</v>
      </c>
      <c r="D25" s="19">
        <f>D26+D27+D28+1757.584</f>
        <v>3338.017</v>
      </c>
      <c r="E25" s="19">
        <f>E26</f>
        <v>1339.16</v>
      </c>
      <c r="F25" s="19">
        <f t="shared" si="1"/>
        <v>40.11842959457667</v>
      </c>
      <c r="G25" s="20"/>
    </row>
    <row r="26" spans="1:7" ht="20.25" customHeight="1">
      <c r="A26" s="15"/>
      <c r="B26" s="21" t="s">
        <v>27</v>
      </c>
      <c r="C26" s="17" t="s">
        <v>5</v>
      </c>
      <c r="D26" s="19">
        <v>1056.135</v>
      </c>
      <c r="E26" s="19">
        <v>1339.16</v>
      </c>
      <c r="F26" s="19">
        <f t="shared" si="1"/>
        <v>126.79818394428743</v>
      </c>
      <c r="G26" s="20"/>
    </row>
    <row r="27" spans="1:7" ht="18.75">
      <c r="A27" s="15"/>
      <c r="B27" s="23" t="s">
        <v>28</v>
      </c>
      <c r="C27" s="17" t="s">
        <v>5</v>
      </c>
      <c r="D27" s="19">
        <v>524.298</v>
      </c>
      <c r="E27" s="19" t="s">
        <v>29</v>
      </c>
      <c r="F27" s="19" t="s">
        <v>29</v>
      </c>
      <c r="G27" s="20"/>
    </row>
    <row r="28" spans="1:7" ht="18.75">
      <c r="A28" s="15"/>
      <c r="B28" s="23" t="s">
        <v>30</v>
      </c>
      <c r="C28" s="17" t="s">
        <v>5</v>
      </c>
      <c r="D28" s="19"/>
      <c r="E28" s="19" t="s">
        <v>29</v>
      </c>
      <c r="F28" s="19" t="s">
        <v>29</v>
      </c>
      <c r="G28" s="20"/>
    </row>
    <row r="29" spans="1:7" ht="10.5" customHeight="1">
      <c r="A29" s="15"/>
      <c r="B29" s="23"/>
      <c r="C29" s="17"/>
      <c r="D29" s="19"/>
      <c r="E29" s="19"/>
      <c r="F29" s="19"/>
      <c r="G29" s="20"/>
    </row>
    <row r="30" spans="1:7" ht="18.75">
      <c r="A30" s="15" t="s">
        <v>31</v>
      </c>
      <c r="B30" s="16" t="s">
        <v>51</v>
      </c>
      <c r="C30" s="17" t="s">
        <v>5</v>
      </c>
      <c r="D30" s="19">
        <f>D31+D32+D33+D34+172.48</f>
        <v>17853.68</v>
      </c>
      <c r="E30" s="19">
        <f>E31+E32+E33+E34</f>
        <v>18647.2</v>
      </c>
      <c r="F30" s="19">
        <f aca="true" t="shared" si="2" ref="F30:F42">E30/D30*100</f>
        <v>104.44457389176908</v>
      </c>
      <c r="G30" s="20"/>
    </row>
    <row r="31" spans="1:7" ht="18.75">
      <c r="A31" s="15"/>
      <c r="B31" s="23" t="s">
        <v>32</v>
      </c>
      <c r="C31" s="17" t="s">
        <v>5</v>
      </c>
      <c r="D31" s="19"/>
      <c r="E31" s="19"/>
      <c r="F31" s="19"/>
      <c r="G31" s="20"/>
    </row>
    <row r="32" spans="1:7" ht="17.25" customHeight="1">
      <c r="A32" s="15"/>
      <c r="B32" s="21" t="s">
        <v>33</v>
      </c>
      <c r="C32" s="17"/>
      <c r="D32" s="19"/>
      <c r="E32" s="19"/>
      <c r="F32" s="19"/>
      <c r="G32" s="20"/>
    </row>
    <row r="33" spans="1:7" ht="18.75">
      <c r="A33" s="15"/>
      <c r="B33" s="23" t="s">
        <v>34</v>
      </c>
      <c r="C33" s="17"/>
      <c r="D33" s="19">
        <v>17681.2</v>
      </c>
      <c r="E33" s="19">
        <v>18647.2</v>
      </c>
      <c r="F33" s="19">
        <f t="shared" si="2"/>
        <v>105.46343008393096</v>
      </c>
      <c r="G33" s="20"/>
    </row>
    <row r="34" spans="1:7" ht="18.75">
      <c r="A34" s="15"/>
      <c r="B34" s="23" t="s">
        <v>35</v>
      </c>
      <c r="C34" s="17"/>
      <c r="D34" s="19"/>
      <c r="E34" s="19"/>
      <c r="F34" s="19"/>
      <c r="G34" s="20"/>
    </row>
    <row r="35" spans="1:6" ht="25.5" customHeight="1">
      <c r="A35" s="15" t="s">
        <v>36</v>
      </c>
      <c r="B35" s="16" t="s">
        <v>52</v>
      </c>
      <c r="C35" s="17" t="s">
        <v>5</v>
      </c>
      <c r="D35" s="19">
        <f>D37+D41+D43</f>
        <v>127767.6</v>
      </c>
      <c r="E35" s="19">
        <f>E37+E41+E43</f>
        <v>142816.60000000003</v>
      </c>
      <c r="F35" s="19">
        <f t="shared" si="2"/>
        <v>111.77841643734408</v>
      </c>
    </row>
    <row r="36" spans="1:6" ht="18.75">
      <c r="A36" s="15"/>
      <c r="B36" s="23" t="s">
        <v>37</v>
      </c>
      <c r="C36" s="17" t="s">
        <v>5</v>
      </c>
      <c r="D36" s="19">
        <f>D40+D42</f>
        <v>41161</v>
      </c>
      <c r="E36" s="19">
        <f>E40+E42</f>
        <v>46407.8</v>
      </c>
      <c r="F36" s="19">
        <f t="shared" si="2"/>
        <v>112.74701780811935</v>
      </c>
    </row>
    <row r="37" spans="1:6" ht="18.75">
      <c r="A37" s="15" t="s">
        <v>38</v>
      </c>
      <c r="B37" s="16" t="s">
        <v>53</v>
      </c>
      <c r="C37" s="17" t="s">
        <v>5</v>
      </c>
      <c r="D37" s="19">
        <f>D38+D39+D40</f>
        <v>112989.20000000001</v>
      </c>
      <c r="E37" s="19">
        <f>E38+E39+E40</f>
        <v>131478.90000000002</v>
      </c>
      <c r="F37" s="19">
        <f t="shared" si="2"/>
        <v>116.3641303770626</v>
      </c>
    </row>
    <row r="38" spans="1:6" ht="18.75">
      <c r="A38" s="15" t="s">
        <v>39</v>
      </c>
      <c r="B38" s="23" t="s">
        <v>40</v>
      </c>
      <c r="C38" s="17" t="s">
        <v>5</v>
      </c>
      <c r="D38" s="19">
        <v>68548.6</v>
      </c>
      <c r="E38" s="19">
        <v>74934.1</v>
      </c>
      <c r="F38" s="19">
        <f t="shared" si="2"/>
        <v>109.315288714868</v>
      </c>
    </row>
    <row r="39" spans="1:6" ht="18.75">
      <c r="A39" s="15" t="s">
        <v>41</v>
      </c>
      <c r="B39" s="23" t="s">
        <v>42</v>
      </c>
      <c r="C39" s="17" t="s">
        <v>5</v>
      </c>
      <c r="D39" s="19">
        <v>6279.3</v>
      </c>
      <c r="E39" s="19">
        <v>10177</v>
      </c>
      <c r="F39" s="19">
        <f t="shared" si="2"/>
        <v>162.0722055006131</v>
      </c>
    </row>
    <row r="40" spans="1:6" ht="18.75">
      <c r="A40" s="15" t="s">
        <v>43</v>
      </c>
      <c r="B40" s="23" t="s">
        <v>37</v>
      </c>
      <c r="C40" s="17" t="s">
        <v>5</v>
      </c>
      <c r="D40" s="19">
        <v>38161.3</v>
      </c>
      <c r="E40" s="19">
        <v>46367.8</v>
      </c>
      <c r="F40" s="19">
        <f t="shared" si="2"/>
        <v>121.5047705397877</v>
      </c>
    </row>
    <row r="41" spans="1:6" ht="18.75">
      <c r="A41" s="15" t="s">
        <v>44</v>
      </c>
      <c r="B41" s="16" t="s">
        <v>54</v>
      </c>
      <c r="C41" s="17" t="s">
        <v>5</v>
      </c>
      <c r="D41" s="19">
        <v>14778.4</v>
      </c>
      <c r="E41" s="19">
        <v>11337.7</v>
      </c>
      <c r="F41" s="19">
        <f t="shared" si="2"/>
        <v>76.71804796189033</v>
      </c>
    </row>
    <row r="42" spans="1:6" ht="18.75">
      <c r="A42" s="15"/>
      <c r="B42" s="23" t="s">
        <v>37</v>
      </c>
      <c r="C42" s="17" t="s">
        <v>5</v>
      </c>
      <c r="D42" s="19">
        <v>2999.7</v>
      </c>
      <c r="E42" s="19">
        <v>40</v>
      </c>
      <c r="F42" s="19">
        <f t="shared" si="2"/>
        <v>1.3334666800013335</v>
      </c>
    </row>
    <row r="43" spans="1:8" ht="24" customHeight="1" thickBot="1">
      <c r="A43" s="15" t="s">
        <v>45</v>
      </c>
      <c r="B43" s="26" t="s">
        <v>46</v>
      </c>
      <c r="C43" s="27" t="s">
        <v>5</v>
      </c>
      <c r="D43" s="28"/>
      <c r="E43" s="28"/>
      <c r="F43" s="28"/>
      <c r="H43" s="20"/>
    </row>
    <row r="44" spans="2:7" ht="18.75">
      <c r="B44" s="29"/>
      <c r="C44" s="30"/>
      <c r="D44" s="31"/>
      <c r="E44" s="31"/>
      <c r="F44" s="32"/>
      <c r="G44" s="33"/>
    </row>
    <row r="45" spans="2:7" ht="24.75" customHeight="1">
      <c r="B45" s="34"/>
      <c r="C45" s="35"/>
      <c r="D45" s="35"/>
      <c r="E45" s="34"/>
      <c r="G45" s="33"/>
    </row>
    <row r="46" spans="3:7" ht="18.75" customHeight="1">
      <c r="C46" s="36"/>
      <c r="D46" s="36"/>
      <c r="E46" s="35"/>
      <c r="F46" s="35">
        <v>84</v>
      </c>
      <c r="G46" s="37"/>
    </row>
    <row r="47" spans="2:5" ht="18.75">
      <c r="B47" s="38"/>
      <c r="C47" s="38"/>
      <c r="D47" s="38"/>
      <c r="E47" s="38"/>
    </row>
    <row r="48" spans="2:8" ht="18.75">
      <c r="B48" s="38"/>
      <c r="E48" s="20"/>
      <c r="F48" s="32"/>
      <c r="G48" s="33"/>
      <c r="H48" s="39"/>
    </row>
    <row r="49" spans="2:8" ht="18.75">
      <c r="B49" s="33"/>
      <c r="C49" s="33"/>
      <c r="D49" s="40"/>
      <c r="E49" s="40"/>
      <c r="F49" s="32"/>
      <c r="G49" s="33"/>
      <c r="H49" s="20"/>
    </row>
    <row r="50" spans="2:8" ht="18.75">
      <c r="B50" s="33"/>
      <c r="C50" s="33"/>
      <c r="D50" s="41"/>
      <c r="E50" s="40"/>
      <c r="F50" s="32"/>
      <c r="G50" s="33"/>
      <c r="H50" s="20"/>
    </row>
    <row r="51" spans="2:9" ht="14.25" customHeight="1">
      <c r="B51" s="52"/>
      <c r="C51" s="53"/>
      <c r="D51" s="53"/>
      <c r="E51" s="53"/>
      <c r="F51" s="32"/>
      <c r="G51" s="42"/>
      <c r="I51" s="43"/>
    </row>
    <row r="52" spans="2:7" ht="16.5" customHeight="1">
      <c r="B52" s="47"/>
      <c r="C52" s="47"/>
      <c r="D52" s="47"/>
      <c r="E52" s="48"/>
      <c r="F52" s="32"/>
      <c r="G52" s="33"/>
    </row>
    <row r="53" spans="7:17" ht="18" customHeight="1"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ht="18" customHeight="1">
      <c r="B54" s="44"/>
      <c r="C54" s="30"/>
      <c r="D54" s="45"/>
      <c r="E54" s="4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18" customHeight="1">
      <c r="B55" s="44"/>
      <c r="C55" s="30"/>
      <c r="D55" s="45"/>
      <c r="E55" s="4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8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8" ht="18.75">
      <c r="J58" s="20"/>
    </row>
    <row r="59" spans="3:5" ht="18.75">
      <c r="C59" s="46"/>
      <c r="D59" s="46"/>
      <c r="E59" s="20"/>
    </row>
    <row r="60" spans="3:4" ht="18.75">
      <c r="C60" s="46"/>
      <c r="D60" s="46"/>
    </row>
    <row r="61" spans="3:4" ht="18.75">
      <c r="C61" s="46"/>
      <c r="D61" s="46"/>
    </row>
    <row r="62" spans="3:4" ht="18.75">
      <c r="C62" s="46"/>
      <c r="D62" s="46"/>
    </row>
    <row r="63" spans="3:4" ht="18.75">
      <c r="C63" s="46"/>
      <c r="D63" s="46"/>
    </row>
    <row r="64" spans="3:4" ht="18.75">
      <c r="C64" s="46"/>
      <c r="D64" s="46"/>
    </row>
    <row r="65" spans="3:4" ht="18.75">
      <c r="C65" s="46"/>
      <c r="D65" s="46"/>
    </row>
  </sheetData>
  <sheetProtection/>
  <mergeCells count="8">
    <mergeCell ref="B52:E52"/>
    <mergeCell ref="B1:F1"/>
    <mergeCell ref="B2:F2"/>
    <mergeCell ref="C4:C5"/>
    <mergeCell ref="E4:E5"/>
    <mergeCell ref="F4:F5"/>
    <mergeCell ref="B51:E51"/>
    <mergeCell ref="D4:D5"/>
  </mergeCells>
  <printOptions horizontalCentered="1" verticalCentered="1"/>
  <pageMargins left="0.1968503937007874" right="0.3937007874015748" top="0" bottom="0.09" header="0.05" footer="0.2"/>
  <pageSetup horizontalDpi="600" verticalDpi="600" orientation="landscape" paperSize="9" scale="5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alekseevaoo05</dc:creator>
  <cp:keywords/>
  <dc:description/>
  <cp:lastModifiedBy>WIN7XP</cp:lastModifiedBy>
  <cp:lastPrinted>2012-11-07T12:34:41Z</cp:lastPrinted>
  <dcterms:created xsi:type="dcterms:W3CDTF">2012-11-06T07:19:44Z</dcterms:created>
  <dcterms:modified xsi:type="dcterms:W3CDTF">2014-02-04T10:53:09Z</dcterms:modified>
  <cp:category/>
  <cp:version/>
  <cp:contentType/>
  <cp:contentStatus/>
</cp:coreProperties>
</file>